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1"/>
  </bookViews>
  <sheets>
    <sheet name="Instructions" sheetId="1" r:id="rId1"/>
    <sheet name="cost share form" sheetId="2" r:id="rId2"/>
    <sheet name="Formula Funding" sheetId="3" r:id="rId3"/>
    <sheet name="cost share example" sheetId="4" r:id="rId4"/>
  </sheets>
  <definedNames>
    <definedName name="_xlnm.Print_Area" localSheetId="3">'cost share example'!$A$1:$L$44</definedName>
    <definedName name="_xlnm.Print_Area" localSheetId="1">'cost share form'!$A$1:$L$42</definedName>
  </definedNames>
  <calcPr fullCalcOnLoad="1"/>
</workbook>
</file>

<file path=xl/sharedStrings.xml><?xml version="1.0" encoding="utf-8"?>
<sst xmlns="http://schemas.openxmlformats.org/spreadsheetml/2006/main" count="199" uniqueCount="106">
  <si>
    <t>COST SHARING WORKSHEET</t>
  </si>
  <si>
    <t>Employee Name</t>
  </si>
  <si>
    <t>Total</t>
  </si>
  <si>
    <t>Benefits</t>
  </si>
  <si>
    <t>Salary</t>
  </si>
  <si>
    <t>Cost Share</t>
  </si>
  <si>
    <t>Effort</t>
  </si>
  <si>
    <t>Report</t>
  </si>
  <si>
    <t>Date</t>
  </si>
  <si>
    <t>Send copies of completed forms to Cost Accounting after each Semester.</t>
  </si>
  <si>
    <t>Rate</t>
  </si>
  <si>
    <t>Employee</t>
  </si>
  <si>
    <t>Title</t>
  </si>
  <si>
    <t xml:space="preserve">  Total Salary Cost Share (including benefits and F&amp;A Costs)</t>
  </si>
  <si>
    <t>Completed</t>
  </si>
  <si>
    <t xml:space="preserve">          Date</t>
  </si>
  <si>
    <t xml:space="preserve">  Detailed Description of Expense</t>
  </si>
  <si>
    <t xml:space="preserve">Total Cost Share Non-Salary </t>
  </si>
  <si>
    <t>Grand Total</t>
  </si>
  <si>
    <t>To/From</t>
  </si>
  <si>
    <t>Annual</t>
  </si>
  <si>
    <t>Percent</t>
  </si>
  <si>
    <t>Benefit</t>
  </si>
  <si>
    <t>Sal. &amp; Ben.</t>
  </si>
  <si>
    <t>John Doe</t>
  </si>
  <si>
    <t>Subtotal of Salary and Fringe Benefit Columns</t>
  </si>
  <si>
    <t>On-Campus</t>
  </si>
  <si>
    <t>(S/L 1or 3)</t>
  </si>
  <si>
    <t>Non Salary Cost Share</t>
  </si>
  <si>
    <t>Non Salary</t>
  </si>
  <si>
    <t>Item</t>
  </si>
  <si>
    <t>Quantity</t>
  </si>
  <si>
    <t>Cost</t>
  </si>
  <si>
    <t>Prepared by:</t>
  </si>
  <si>
    <t>Approved by:</t>
  </si>
  <si>
    <t>Agency</t>
  </si>
  <si>
    <t>Total Award</t>
  </si>
  <si>
    <t xml:space="preserve">   Start Date</t>
  </si>
  <si>
    <t xml:space="preserve">   End Date</t>
  </si>
  <si>
    <t>One Award Per page</t>
  </si>
  <si>
    <t>$</t>
  </si>
  <si>
    <t xml:space="preserve">   Award #</t>
  </si>
  <si>
    <t xml:space="preserve">   Principal Investigator</t>
  </si>
  <si>
    <t xml:space="preserve">   Department Name/#</t>
  </si>
  <si>
    <t>Agency Award Amount</t>
  </si>
  <si>
    <t>Cost Share Commitment</t>
  </si>
  <si>
    <t>USDA 123456789</t>
  </si>
  <si>
    <t>Cost Sharing Worksheet</t>
  </si>
  <si>
    <t>Instructions</t>
  </si>
  <si>
    <t>Enter information as appropriate.</t>
  </si>
  <si>
    <t>Tab from open cell to open cell.</t>
  </si>
  <si>
    <t>Agency award and cost share amount are based on proposal, update once awarded by agency.</t>
  </si>
  <si>
    <t>Enter agency, award and P.I. Information.</t>
  </si>
  <si>
    <t>Enter department name.</t>
  </si>
  <si>
    <t>Enter department number in shaded cell.</t>
  </si>
  <si>
    <t>Dates are entered in mm/dd/yy format.  Enter them as you tab to them.</t>
  </si>
  <si>
    <t>Bold the description and rate fields for F&amp;A based on the rate used for cost sharing information.</t>
  </si>
  <si>
    <t>* F&amp;A would be used for cost sharing even if disallowed by sponsoring agency.</t>
  </si>
  <si>
    <t>Sign off as preparer.</t>
  </si>
  <si>
    <t>Submit with proposal and have approved at College level.</t>
  </si>
  <si>
    <t>Worksheets are protected.</t>
  </si>
  <si>
    <t>There are 2 forms: 1 - blank and 1 - with sample data.</t>
  </si>
  <si>
    <t>Remember to save the original form under another file name.</t>
  </si>
  <si>
    <t xml:space="preserve">   Pending</t>
  </si>
  <si>
    <t xml:space="preserve">   Approved</t>
  </si>
  <si>
    <t>FRS Award #</t>
  </si>
  <si>
    <t>FRS #</t>
  </si>
  <si>
    <t>FRS Category</t>
  </si>
  <si>
    <r>
      <t xml:space="preserve">Facilities &amp; Administrative </t>
    </r>
    <r>
      <rPr>
        <sz val="8"/>
        <rFont val="Arial"/>
        <family val="2"/>
      </rPr>
      <t>(bold rate used/default to On-Campus)</t>
    </r>
  </si>
  <si>
    <r>
      <t xml:space="preserve">( </t>
    </r>
    <r>
      <rPr>
        <i/>
        <sz val="8"/>
        <rFont val="Arial"/>
        <family val="2"/>
      </rPr>
      <t>i.e.</t>
    </r>
    <r>
      <rPr>
        <sz val="8"/>
        <rFont val="Arial"/>
        <family val="2"/>
      </rPr>
      <t xml:space="preserve"> equipment or travel, space can be considered if off-campus F&amp;A rate used)</t>
    </r>
  </si>
  <si>
    <r>
      <t>(</t>
    </r>
    <r>
      <rPr>
        <b/>
        <i/>
        <sz val="8"/>
        <rFont val="Arial"/>
        <family val="2"/>
      </rPr>
      <t>i.e</t>
    </r>
    <r>
      <rPr>
        <b/>
        <sz val="8"/>
        <rFont val="Arial"/>
        <family val="2"/>
      </rPr>
      <t>. Cont.Services, Travel…)</t>
    </r>
  </si>
  <si>
    <t>US Department of Agriculture</t>
  </si>
  <si>
    <t>x</t>
  </si>
  <si>
    <t>Nutrition and Food Science</t>
  </si>
  <si>
    <t>1-23145</t>
  </si>
  <si>
    <t>Associate Professor</t>
  </si>
  <si>
    <t>2-34567</t>
  </si>
  <si>
    <t>Assistant Professor</t>
  </si>
  <si>
    <r>
      <t xml:space="preserve">    </t>
    </r>
    <r>
      <rPr>
        <b/>
        <sz val="12"/>
        <color indexed="10"/>
        <rFont val="Arial"/>
        <family val="2"/>
      </rPr>
      <t xml:space="preserve"> YES</t>
    </r>
    <r>
      <rPr>
        <sz val="12"/>
        <color indexed="10"/>
        <rFont val="Arial"/>
        <family val="2"/>
      </rPr>
      <t xml:space="preserve">            </t>
    </r>
    <r>
      <rPr>
        <b/>
        <sz val="12"/>
        <color indexed="10"/>
        <rFont val="Arial"/>
        <family val="2"/>
      </rPr>
      <t>NO</t>
    </r>
  </si>
  <si>
    <r>
      <t xml:space="preserve">Facilities &amp; Administrative </t>
    </r>
    <r>
      <rPr>
        <sz val="10"/>
        <rFont val="Arial"/>
        <family val="2"/>
      </rPr>
      <t>(bold rate used/default to On-Campus)</t>
    </r>
  </si>
  <si>
    <r>
      <t xml:space="preserve">( </t>
    </r>
    <r>
      <rPr>
        <i/>
        <sz val="10"/>
        <rFont val="Arial"/>
        <family val="2"/>
      </rPr>
      <t>i.e.</t>
    </r>
    <r>
      <rPr>
        <sz val="10"/>
        <rFont val="Arial"/>
        <family val="2"/>
      </rPr>
      <t xml:space="preserve"> equipment or travel, space can be considered if off-campus F&amp;A rate used)</t>
    </r>
  </si>
  <si>
    <t>If "Yes" please proceed to Formula Funding tab</t>
  </si>
  <si>
    <t>Employee Title</t>
  </si>
  <si>
    <t>Formula Fund Account</t>
  </si>
  <si>
    <t>Percentage of Salary</t>
  </si>
  <si>
    <t>**Please submit with Cost Share Worksheet</t>
  </si>
  <si>
    <t xml:space="preserve">          If "YES"  please proceed to Formula Funding tab</t>
  </si>
  <si>
    <r>
      <t xml:space="preserve">    </t>
    </r>
    <r>
      <rPr>
        <b/>
        <sz val="12"/>
        <color indexed="10"/>
        <rFont val="Arial"/>
        <family val="2"/>
      </rPr>
      <t xml:space="preserve"> YES</t>
    </r>
    <r>
      <rPr>
        <sz val="12"/>
        <color indexed="10"/>
        <rFont val="Arial"/>
        <family val="2"/>
      </rPr>
      <t xml:space="preserve">              </t>
    </r>
    <r>
      <rPr>
        <b/>
        <sz val="12"/>
        <color indexed="10"/>
        <rFont val="Arial"/>
        <family val="2"/>
      </rPr>
      <t>NO</t>
    </r>
  </si>
  <si>
    <t>**Employee paid with federal  funds:</t>
  </si>
  <si>
    <t>**Employee paid with federal funds:</t>
  </si>
  <si>
    <t>Check whether or not employee is paid from federal formula funding.  List account number and percentage of salary.</t>
  </si>
  <si>
    <t>Enter FRS # only after proposal is awarded by sponsoring agency.</t>
  </si>
  <si>
    <t>Enter cost sharing information beginning with the FRS account number.  Remember cost sharing can not come from other federal dolloars</t>
  </si>
  <si>
    <t xml:space="preserve"> Last Name</t>
  </si>
  <si>
    <t>First Name</t>
  </si>
  <si>
    <t>UID</t>
  </si>
  <si>
    <t>Supplemental Formula Fund Reporting Form</t>
  </si>
  <si>
    <r>
      <t>(</t>
    </r>
    <r>
      <rPr>
        <b/>
        <i/>
        <sz val="10"/>
        <rFont val="Arial"/>
        <family val="2"/>
      </rPr>
      <t>i.e</t>
    </r>
    <r>
      <rPr>
        <b/>
        <sz val="10"/>
        <rFont val="Arial"/>
        <family val="2"/>
      </rPr>
      <t>. Foregone F &amp; A, Travel…)</t>
    </r>
  </si>
  <si>
    <t>Off-Campus*</t>
  </si>
  <si>
    <t>Foregone IDC</t>
  </si>
  <si>
    <t>Sponsors allows 10% on request. Recouping on-campus balance</t>
  </si>
  <si>
    <t>Jennifer Downs</t>
  </si>
  <si>
    <t>Updated June 2018</t>
  </si>
  <si>
    <t>09/01/18-8/31/19</t>
  </si>
  <si>
    <t>09/01/19-08/31/20</t>
  </si>
  <si>
    <t>09/01/18-08/30/20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</si>
</sst>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%"/>
    <numFmt numFmtId="166" formatCode="_(* #,##0_);_(* \(#,##0\);_(* &quot;-&quot;??_);_(@_)"/>
    <numFmt numFmtId="167" formatCode="&quot;$&quot;#,##0.00"/>
    <numFmt numFmtId="168" formatCode="00\-0\-0000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double"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u val="doub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/>
      <top style="medium"/>
      <bottom style="dotted">
        <color indexed="31"/>
      </bottom>
    </border>
    <border>
      <left/>
      <right style="thin"/>
      <top style="medium"/>
      <bottom style="dotted">
        <color indexed="31"/>
      </bottom>
    </border>
    <border>
      <left/>
      <right/>
      <top style="medium"/>
      <bottom style="dotted">
        <color indexed="31"/>
      </bottom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dotted">
        <color indexed="31"/>
      </bottom>
    </border>
    <border>
      <left style="thin"/>
      <right style="thin"/>
      <top style="medium"/>
      <bottom style="dotted">
        <color indexed="31"/>
      </bottom>
    </border>
    <border>
      <left style="thin"/>
      <right/>
      <top style="dotted">
        <color indexed="31"/>
      </top>
      <bottom style="dotted">
        <color indexed="31"/>
      </bottom>
    </border>
    <border>
      <left/>
      <right style="thin"/>
      <top style="dotted">
        <color indexed="31"/>
      </top>
      <bottom style="dotted">
        <color indexed="31"/>
      </bottom>
    </border>
    <border>
      <left/>
      <right/>
      <top style="dotted">
        <color indexed="31"/>
      </top>
      <bottom style="dotted">
        <color indexed="31"/>
      </bottom>
    </border>
    <border>
      <left style="thin"/>
      <right style="thin"/>
      <top style="dotted">
        <color indexed="31"/>
      </top>
      <bottom style="dotted">
        <color indexed="31"/>
      </bottom>
    </border>
    <border>
      <left/>
      <right style="thin"/>
      <top/>
      <bottom style="dotted">
        <color indexed="31"/>
      </bottom>
    </border>
    <border>
      <left style="thin"/>
      <right/>
      <top style="dotted">
        <color indexed="31"/>
      </top>
      <bottom style="thin"/>
    </border>
    <border>
      <left/>
      <right style="thin"/>
      <top style="dotted">
        <color indexed="31"/>
      </top>
      <bottom style="thin"/>
    </border>
    <border>
      <left/>
      <right/>
      <top style="dotted">
        <color indexed="31"/>
      </top>
      <bottom style="thin"/>
    </border>
    <border>
      <left style="thin"/>
      <right style="thin"/>
      <top style="dotted">
        <color indexed="31"/>
      </top>
      <bottom style="thin"/>
    </border>
    <border>
      <left/>
      <right/>
      <top style="dotted">
        <color indexed="31"/>
      </top>
      <bottom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/>
      <bottom style="dotted">
        <color indexed="31"/>
      </bottom>
    </border>
    <border>
      <left style="thin"/>
      <right style="thin"/>
      <top style="medium"/>
      <bottom style="thin"/>
    </border>
    <border>
      <left style="thin"/>
      <right style="thin"/>
      <top/>
      <bottom style="dotted">
        <color indexed="3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Alignment="1" quotePrefix="1">
      <alignment horizontal="left"/>
    </xf>
    <xf numFmtId="0" fontId="5" fillId="0" borderId="10" xfId="0" applyFont="1" applyBorder="1" applyAlignment="1" applyProtection="1" quotePrefix="1">
      <alignment horizontal="left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>
      <alignment/>
    </xf>
    <xf numFmtId="44" fontId="5" fillId="0" borderId="0" xfId="44" applyFont="1" applyAlignment="1">
      <alignment horizontal="right"/>
    </xf>
    <xf numFmtId="37" fontId="5" fillId="0" borderId="10" xfId="42" applyNumberFormat="1" applyFont="1" applyBorder="1" applyAlignment="1" applyProtection="1">
      <alignment/>
      <protection locked="0"/>
    </xf>
    <xf numFmtId="15" fontId="5" fillId="0" borderId="10" xfId="0" applyNumberFormat="1" applyFont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37" fontId="5" fillId="0" borderId="11" xfId="42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37" fontId="5" fillId="0" borderId="12" xfId="42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0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68" fontId="5" fillId="0" borderId="24" xfId="0" applyNumberFormat="1" applyFont="1" applyBorder="1" applyAlignment="1" applyProtection="1">
      <alignment/>
      <protection locked="0"/>
    </xf>
    <xf numFmtId="49" fontId="5" fillId="0" borderId="24" xfId="0" applyNumberFormat="1" applyFont="1" applyBorder="1" applyAlignment="1" applyProtection="1">
      <alignment horizontal="left"/>
      <protection locked="0"/>
    </xf>
    <xf numFmtId="49" fontId="5" fillId="0" borderId="25" xfId="0" applyNumberFormat="1" applyFont="1" applyBorder="1" applyAlignment="1" applyProtection="1">
      <alignment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3" fontId="5" fillId="0" borderId="26" xfId="0" applyNumberFormat="1" applyFont="1" applyBorder="1" applyAlignment="1" applyProtection="1">
      <alignment/>
      <protection locked="0"/>
    </xf>
    <xf numFmtId="10" fontId="5" fillId="0" borderId="24" xfId="57" applyNumberFormat="1" applyFont="1" applyBorder="1" applyAlignment="1" applyProtection="1">
      <alignment/>
      <protection locked="0"/>
    </xf>
    <xf numFmtId="43" fontId="5" fillId="0" borderId="27" xfId="42" applyFont="1" applyBorder="1" applyAlignment="1">
      <alignment/>
    </xf>
    <xf numFmtId="10" fontId="5" fillId="0" borderId="28" xfId="57" applyNumberFormat="1" applyFont="1" applyBorder="1" applyAlignment="1" applyProtection="1">
      <alignment/>
      <protection locked="0"/>
    </xf>
    <xf numFmtId="43" fontId="5" fillId="0" borderId="29" xfId="42" applyFont="1" applyBorder="1" applyAlignment="1">
      <alignment/>
    </xf>
    <xf numFmtId="4" fontId="5" fillId="0" borderId="30" xfId="0" applyNumberFormat="1" applyFont="1" applyBorder="1" applyAlignment="1">
      <alignment/>
    </xf>
    <xf numFmtId="0" fontId="5" fillId="0" borderId="25" xfId="0" applyFont="1" applyBorder="1" applyAlignment="1">
      <alignment/>
    </xf>
    <xf numFmtId="168" fontId="5" fillId="0" borderId="29" xfId="0" applyNumberFormat="1" applyFont="1" applyBorder="1" applyAlignment="1" applyProtection="1">
      <alignment/>
      <protection locked="0"/>
    </xf>
    <xf numFmtId="49" fontId="5" fillId="0" borderId="31" xfId="0" applyNumberFormat="1" applyFont="1" applyBorder="1" applyAlignment="1" applyProtection="1">
      <alignment/>
      <protection locked="0"/>
    </xf>
    <xf numFmtId="49" fontId="5" fillId="0" borderId="32" xfId="0" applyNumberFormat="1" applyFont="1" applyBorder="1" applyAlignment="1" applyProtection="1">
      <alignment/>
      <protection locked="0"/>
    </xf>
    <xf numFmtId="49" fontId="5" fillId="0" borderId="33" xfId="0" applyNumberFormat="1" applyFont="1" applyBorder="1" applyAlignment="1" applyProtection="1">
      <alignment/>
      <protection locked="0"/>
    </xf>
    <xf numFmtId="49" fontId="5" fillId="0" borderId="34" xfId="0" applyNumberFormat="1" applyFont="1" applyBorder="1" applyAlignment="1" applyProtection="1" quotePrefix="1">
      <alignment horizontal="left"/>
      <protection locked="0"/>
    </xf>
    <xf numFmtId="3" fontId="5" fillId="0" borderId="33" xfId="0" applyNumberFormat="1" applyFont="1" applyBorder="1" applyAlignment="1" applyProtection="1">
      <alignment/>
      <protection locked="0"/>
    </xf>
    <xf numFmtId="10" fontId="5" fillId="0" borderId="29" xfId="57" applyNumberFormat="1" applyFont="1" applyBorder="1" applyAlignment="1" applyProtection="1">
      <alignment/>
      <protection locked="0"/>
    </xf>
    <xf numFmtId="43" fontId="5" fillId="0" borderId="19" xfId="42" applyFont="1" applyBorder="1" applyAlignment="1">
      <alignment/>
    </xf>
    <xf numFmtId="10" fontId="5" fillId="0" borderId="32" xfId="57" applyNumberFormat="1" applyFont="1" applyBorder="1" applyAlignment="1" applyProtection="1">
      <alignment/>
      <protection locked="0"/>
    </xf>
    <xf numFmtId="0" fontId="5" fillId="0" borderId="35" xfId="0" applyFont="1" applyBorder="1" applyAlignment="1">
      <alignment/>
    </xf>
    <xf numFmtId="168" fontId="5" fillId="0" borderId="31" xfId="0" applyNumberFormat="1" applyFont="1" applyBorder="1" applyAlignment="1" applyProtection="1">
      <alignment/>
      <protection locked="0"/>
    </xf>
    <xf numFmtId="10" fontId="5" fillId="0" borderId="34" xfId="57" applyNumberFormat="1" applyFont="1" applyBorder="1" applyAlignment="1" applyProtection="1">
      <alignment/>
      <protection locked="0"/>
    </xf>
    <xf numFmtId="0" fontId="5" fillId="0" borderId="32" xfId="0" applyFont="1" applyBorder="1" applyAlignment="1">
      <alignment/>
    </xf>
    <xf numFmtId="49" fontId="5" fillId="0" borderId="34" xfId="0" applyNumberFormat="1" applyFont="1" applyBorder="1" applyAlignment="1" applyProtection="1">
      <alignment/>
      <protection locked="0"/>
    </xf>
    <xf numFmtId="168" fontId="5" fillId="0" borderId="36" xfId="0" applyNumberFormat="1" applyFont="1" applyBorder="1" applyAlignment="1" applyProtection="1">
      <alignment/>
      <protection locked="0"/>
    </xf>
    <xf numFmtId="49" fontId="5" fillId="0" borderId="36" xfId="0" applyNumberFormat="1" applyFont="1" applyBorder="1" applyAlignment="1" applyProtection="1">
      <alignment/>
      <protection locked="0"/>
    </xf>
    <xf numFmtId="49" fontId="5" fillId="0" borderId="37" xfId="0" applyNumberFormat="1" applyFont="1" applyBorder="1" applyAlignment="1" applyProtection="1">
      <alignment/>
      <protection locked="0"/>
    </xf>
    <xf numFmtId="49" fontId="5" fillId="0" borderId="38" xfId="0" applyNumberFormat="1" applyFont="1" applyBorder="1" applyAlignment="1" applyProtection="1">
      <alignment/>
      <protection locked="0"/>
    </xf>
    <xf numFmtId="49" fontId="5" fillId="0" borderId="39" xfId="0" applyNumberFormat="1" applyFont="1" applyBorder="1" applyAlignment="1" applyProtection="1">
      <alignment/>
      <protection locked="0"/>
    </xf>
    <xf numFmtId="3" fontId="5" fillId="0" borderId="40" xfId="0" applyNumberFormat="1" applyFont="1" applyBorder="1" applyAlignment="1" applyProtection="1">
      <alignment/>
      <protection locked="0"/>
    </xf>
    <xf numFmtId="10" fontId="5" fillId="0" borderId="17" xfId="57" applyNumberFormat="1" applyFont="1" applyBorder="1" applyAlignment="1" applyProtection="1">
      <alignment/>
      <protection locked="0"/>
    </xf>
    <xf numFmtId="10" fontId="5" fillId="0" borderId="40" xfId="57" applyNumberFormat="1" applyFont="1" applyBorder="1" applyAlignment="1" applyProtection="1">
      <alignment/>
      <protection locked="0"/>
    </xf>
    <xf numFmtId="49" fontId="6" fillId="34" borderId="17" xfId="0" applyNumberFormat="1" applyFont="1" applyFill="1" applyBorder="1" applyAlignment="1">
      <alignment/>
    </xf>
    <xf numFmtId="49" fontId="5" fillId="34" borderId="17" xfId="0" applyNumberFormat="1" applyFont="1" applyFill="1" applyBorder="1" applyAlignment="1">
      <alignment/>
    </xf>
    <xf numFmtId="49" fontId="5" fillId="34" borderId="18" xfId="0" applyNumberFormat="1" applyFont="1" applyFill="1" applyBorder="1" applyAlignment="1">
      <alignment/>
    </xf>
    <xf numFmtId="49" fontId="5" fillId="34" borderId="0" xfId="0" applyNumberFormat="1" applyFont="1" applyFill="1" applyBorder="1" applyAlignment="1">
      <alignment/>
    </xf>
    <xf numFmtId="3" fontId="5" fillId="34" borderId="16" xfId="0" applyNumberFormat="1" applyFont="1" applyFill="1" applyBorder="1" applyAlignment="1">
      <alignment/>
    </xf>
    <xf numFmtId="9" fontId="5" fillId="34" borderId="13" xfId="57" applyFont="1" applyFill="1" applyBorder="1" applyAlignment="1">
      <alignment/>
    </xf>
    <xf numFmtId="9" fontId="5" fillId="34" borderId="15" xfId="57" applyFont="1" applyFill="1" applyBorder="1" applyAlignment="1">
      <alignment/>
    </xf>
    <xf numFmtId="4" fontId="5" fillId="34" borderId="41" xfId="0" applyNumberFormat="1" applyFont="1" applyFill="1" applyBorder="1" applyAlignment="1">
      <alignment/>
    </xf>
    <xf numFmtId="49" fontId="6" fillId="35" borderId="42" xfId="0" applyNumberFormat="1" applyFont="1" applyFill="1" applyBorder="1" applyAlignment="1">
      <alignment/>
    </xf>
    <xf numFmtId="49" fontId="5" fillId="35" borderId="42" xfId="0" applyNumberFormat="1" applyFont="1" applyFill="1" applyBorder="1" applyAlignment="1">
      <alignment/>
    </xf>
    <xf numFmtId="49" fontId="5" fillId="35" borderId="11" xfId="0" applyNumberFormat="1" applyFont="1" applyFill="1" applyBorder="1" applyAlignment="1">
      <alignment/>
    </xf>
    <xf numFmtId="49" fontId="6" fillId="35" borderId="42" xfId="0" applyNumberFormat="1" applyFont="1" applyFill="1" applyBorder="1" applyAlignment="1" applyProtection="1">
      <alignment/>
      <protection locked="0"/>
    </xf>
    <xf numFmtId="165" fontId="6" fillId="35" borderId="43" xfId="57" applyNumberFormat="1" applyFont="1" applyFill="1" applyBorder="1" applyAlignment="1" applyProtection="1">
      <alignment/>
      <protection locked="0"/>
    </xf>
    <xf numFmtId="165" fontId="5" fillId="35" borderId="11" xfId="0" applyNumberFormat="1" applyFont="1" applyFill="1" applyBorder="1" applyAlignment="1">
      <alignment/>
    </xf>
    <xf numFmtId="9" fontId="5" fillId="35" borderId="42" xfId="57" applyFont="1" applyFill="1" applyBorder="1" applyAlignment="1" applyProtection="1">
      <alignment/>
      <protection locked="0"/>
    </xf>
    <xf numFmtId="9" fontId="5" fillId="35" borderId="43" xfId="57" applyFont="1" applyFill="1" applyBorder="1" applyAlignment="1" applyProtection="1">
      <alignment/>
      <protection locked="0"/>
    </xf>
    <xf numFmtId="4" fontId="5" fillId="35" borderId="41" xfId="42" applyNumberFormat="1" applyFont="1" applyFill="1" applyBorder="1" applyAlignment="1" applyProtection="1">
      <alignment/>
      <protection locked="0"/>
    </xf>
    <xf numFmtId="0" fontId="5" fillId="0" borderId="44" xfId="0" applyFont="1" applyBorder="1" applyAlignment="1">
      <alignment/>
    </xf>
    <xf numFmtId="0" fontId="6" fillId="35" borderId="42" xfId="0" applyFont="1" applyFill="1" applyBorder="1" applyAlignment="1">
      <alignment/>
    </xf>
    <xf numFmtId="0" fontId="5" fillId="35" borderId="45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 horizontal="right"/>
    </xf>
    <xf numFmtId="167" fontId="7" fillId="35" borderId="46" xfId="44" applyNumberFormat="1" applyFont="1" applyFill="1" applyBorder="1" applyAlignment="1">
      <alignment/>
    </xf>
    <xf numFmtId="0" fontId="5" fillId="0" borderId="45" xfId="0" applyFont="1" applyBorder="1" applyAlignment="1">
      <alignment/>
    </xf>
    <xf numFmtId="0" fontId="6" fillId="0" borderId="13" xfId="0" applyFont="1" applyBorder="1" applyAlignment="1">
      <alignment/>
    </xf>
    <xf numFmtId="4" fontId="5" fillId="0" borderId="0" xfId="0" applyNumberFormat="1" applyFont="1" applyBorder="1" applyAlignment="1">
      <alignment/>
    </xf>
    <xf numFmtId="44" fontId="7" fillId="0" borderId="0" xfId="44" applyFont="1" applyFill="1" applyBorder="1" applyAlignment="1">
      <alignment/>
    </xf>
    <xf numFmtId="0" fontId="5" fillId="0" borderId="43" xfId="0" applyFont="1" applyBorder="1" applyAlignment="1">
      <alignment/>
    </xf>
    <xf numFmtId="0" fontId="6" fillId="0" borderId="13" xfId="0" applyFont="1" applyBorder="1" applyAlignment="1" quotePrefix="1">
      <alignment horizontal="center"/>
    </xf>
    <xf numFmtId="0" fontId="6" fillId="0" borderId="16" xfId="0" applyFont="1" applyBorder="1" applyAlignment="1">
      <alignment/>
    </xf>
    <xf numFmtId="0" fontId="6" fillId="0" borderId="15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Border="1" applyAlignment="1">
      <alignment horizontal="centerContinuous"/>
    </xf>
    <xf numFmtId="0" fontId="5" fillId="0" borderId="24" xfId="0" applyFont="1" applyBorder="1" applyAlignment="1" applyProtection="1">
      <alignment/>
      <protection locked="0"/>
    </xf>
    <xf numFmtId="14" fontId="5" fillId="0" borderId="24" xfId="0" applyNumberFormat="1" applyFont="1" applyBorder="1" applyAlignment="1" applyProtection="1" quotePrefix="1">
      <alignment horizontal="left"/>
      <protection locked="0"/>
    </xf>
    <xf numFmtId="0" fontId="5" fillId="0" borderId="26" xfId="0" applyFont="1" applyBorder="1" applyAlignment="1" applyProtection="1">
      <alignment/>
      <protection locked="0"/>
    </xf>
    <xf numFmtId="164" fontId="5" fillId="0" borderId="24" xfId="0" applyNumberFormat="1" applyFont="1" applyBorder="1" applyAlignment="1" applyProtection="1" quotePrefix="1">
      <alignment horizontal="left"/>
      <protection locked="0"/>
    </xf>
    <xf numFmtId="164" fontId="5" fillId="0" borderId="47" xfId="0" applyNumberFormat="1" applyFont="1" applyBorder="1" applyAlignment="1" applyProtection="1">
      <alignment/>
      <protection locked="0"/>
    </xf>
    <xf numFmtId="166" fontId="5" fillId="0" borderId="30" xfId="42" applyNumberFormat="1" applyFont="1" applyBorder="1" applyAlignment="1" applyProtection="1">
      <alignment/>
      <protection locked="0"/>
    </xf>
    <xf numFmtId="43" fontId="5" fillId="0" borderId="30" xfId="42" applyFont="1" applyBorder="1" applyAlignment="1" applyProtection="1">
      <alignment/>
      <protection locked="0"/>
    </xf>
    <xf numFmtId="4" fontId="5" fillId="0" borderId="48" xfId="0" applyNumberFormat="1" applyFont="1" applyBorder="1" applyAlignment="1">
      <alignment/>
    </xf>
    <xf numFmtId="0" fontId="5" fillId="0" borderId="29" xfId="0" applyFont="1" applyBorder="1" applyAlignment="1" applyProtection="1">
      <alignment/>
      <protection locked="0"/>
    </xf>
    <xf numFmtId="0" fontId="5" fillId="0" borderId="47" xfId="0" applyFont="1" applyBorder="1" applyAlignment="1" applyProtection="1">
      <alignment/>
      <protection locked="0"/>
    </xf>
    <xf numFmtId="164" fontId="5" fillId="0" borderId="29" xfId="0" applyNumberFormat="1" applyFont="1" applyBorder="1" applyAlignment="1" applyProtection="1">
      <alignment/>
      <protection locked="0"/>
    </xf>
    <xf numFmtId="166" fontId="5" fillId="0" borderId="49" xfId="42" applyNumberFormat="1" applyFont="1" applyBorder="1" applyAlignment="1" applyProtection="1">
      <alignment/>
      <protection locked="0"/>
    </xf>
    <xf numFmtId="43" fontId="5" fillId="0" borderId="49" xfId="42" applyFont="1" applyBorder="1" applyAlignment="1" applyProtection="1">
      <alignment/>
      <protection locked="0"/>
    </xf>
    <xf numFmtId="4" fontId="5" fillId="0" borderId="50" xfId="0" applyNumberFormat="1" applyFont="1" applyBorder="1" applyAlignment="1">
      <alignment/>
    </xf>
    <xf numFmtId="0" fontId="5" fillId="0" borderId="31" xfId="0" applyFont="1" applyBorder="1" applyAlignment="1" applyProtection="1">
      <alignment/>
      <protection locked="0"/>
    </xf>
    <xf numFmtId="0" fontId="5" fillId="0" borderId="33" xfId="0" applyFont="1" applyBorder="1" applyAlignment="1" applyProtection="1">
      <alignment/>
      <protection locked="0"/>
    </xf>
    <xf numFmtId="164" fontId="5" fillId="0" borderId="31" xfId="0" applyNumberFormat="1" applyFont="1" applyBorder="1" applyAlignment="1" applyProtection="1">
      <alignment/>
      <protection locked="0"/>
    </xf>
    <xf numFmtId="166" fontId="5" fillId="0" borderId="34" xfId="42" applyNumberFormat="1" applyFont="1" applyBorder="1" applyAlignment="1" applyProtection="1">
      <alignment/>
      <protection locked="0"/>
    </xf>
    <xf numFmtId="43" fontId="5" fillId="0" borderId="34" xfId="42" applyFont="1" applyBorder="1" applyAlignment="1" applyProtection="1">
      <alignment/>
      <protection locked="0"/>
    </xf>
    <xf numFmtId="0" fontId="5" fillId="0" borderId="44" xfId="0" applyFont="1" applyBorder="1" applyAlignment="1" applyProtection="1">
      <alignment/>
      <protection locked="0"/>
    </xf>
    <xf numFmtId="164" fontId="5" fillId="0" borderId="44" xfId="0" applyNumberFormat="1" applyFont="1" applyBorder="1" applyAlignment="1" applyProtection="1">
      <alignment/>
      <protection locked="0"/>
    </xf>
    <xf numFmtId="164" fontId="5" fillId="0" borderId="38" xfId="0" applyNumberFormat="1" applyFont="1" applyBorder="1" applyAlignment="1" applyProtection="1">
      <alignment/>
      <protection locked="0"/>
    </xf>
    <xf numFmtId="166" fontId="5" fillId="0" borderId="51" xfId="42" applyNumberFormat="1" applyFont="1" applyBorder="1" applyAlignment="1" applyProtection="1">
      <alignment/>
      <protection locked="0"/>
    </xf>
    <xf numFmtId="43" fontId="5" fillId="0" borderId="51" xfId="42" applyFont="1" applyBorder="1" applyAlignment="1" applyProtection="1">
      <alignment/>
      <protection locked="0"/>
    </xf>
    <xf numFmtId="49" fontId="5" fillId="35" borderId="10" xfId="0" applyNumberFormat="1" applyFont="1" applyFill="1" applyBorder="1" applyAlignment="1">
      <alignment/>
    </xf>
    <xf numFmtId="49" fontId="5" fillId="35" borderId="42" xfId="0" applyNumberFormat="1" applyFont="1" applyFill="1" applyBorder="1" applyAlignment="1" applyProtection="1">
      <alignment/>
      <protection locked="0"/>
    </xf>
    <xf numFmtId="165" fontId="5" fillId="35" borderId="43" xfId="57" applyNumberFormat="1" applyFont="1" applyFill="1" applyBorder="1" applyAlignment="1" applyProtection="1">
      <alignment/>
      <protection locked="0"/>
    </xf>
    <xf numFmtId="165" fontId="5" fillId="35" borderId="10" xfId="0" applyNumberFormat="1" applyFont="1" applyFill="1" applyBorder="1" applyAlignment="1" applyProtection="1">
      <alignment/>
      <protection locked="0"/>
    </xf>
    <xf numFmtId="0" fontId="5" fillId="35" borderId="44" xfId="0" applyFont="1" applyFill="1" applyBorder="1" applyAlignment="1">
      <alignment/>
    </xf>
    <xf numFmtId="4" fontId="10" fillId="35" borderId="16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4" fontId="5" fillId="34" borderId="46" xfId="0" applyNumberFormat="1" applyFont="1" applyFill="1" applyBorder="1" applyAlignment="1">
      <alignment/>
    </xf>
    <xf numFmtId="0" fontId="6" fillId="36" borderId="52" xfId="0" applyFont="1" applyFill="1" applyBorder="1" applyAlignment="1">
      <alignment/>
    </xf>
    <xf numFmtId="0" fontId="5" fillId="36" borderId="22" xfId="0" applyFont="1" applyFill="1" applyBorder="1" applyAlignment="1">
      <alignment/>
    </xf>
    <xf numFmtId="0" fontId="5" fillId="36" borderId="22" xfId="0" applyFont="1" applyFill="1" applyBorder="1" applyAlignment="1">
      <alignment horizontal="right"/>
    </xf>
    <xf numFmtId="4" fontId="7" fillId="36" borderId="53" xfId="0" applyNumberFormat="1" applyFont="1" applyFill="1" applyBorder="1" applyAlignment="1">
      <alignment/>
    </xf>
    <xf numFmtId="0" fontId="5" fillId="0" borderId="0" xfId="0" applyFont="1" applyAlignment="1" applyProtection="1">
      <alignment/>
      <protection locked="0"/>
    </xf>
    <xf numFmtId="14" fontId="5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/>
    </xf>
    <xf numFmtId="49" fontId="5" fillId="0" borderId="30" xfId="0" applyNumberFormat="1" applyFont="1" applyBorder="1" applyAlignment="1" applyProtection="1">
      <alignment horizontal="left"/>
      <protection locked="0"/>
    </xf>
    <xf numFmtId="49" fontId="5" fillId="0" borderId="34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0" xfId="0" applyFont="1" applyBorder="1" applyAlignment="1" applyProtection="1" quotePrefix="1">
      <alignment horizontal="lef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/>
      <protection locked="0"/>
    </xf>
    <xf numFmtId="164" fontId="0" fillId="0" borderId="0" xfId="0" applyNumberFormat="1" applyFont="1" applyBorder="1" applyAlignment="1">
      <alignment/>
    </xf>
    <xf numFmtId="44" fontId="0" fillId="0" borderId="0" xfId="44" applyFont="1" applyAlignment="1">
      <alignment horizontal="right"/>
    </xf>
    <xf numFmtId="37" fontId="0" fillId="0" borderId="10" xfId="42" applyNumberFormat="1" applyFont="1" applyBorder="1" applyAlignment="1" applyProtection="1">
      <alignment/>
      <protection locked="0"/>
    </xf>
    <xf numFmtId="15" fontId="0" fillId="0" borderId="10" xfId="0" applyNumberFormat="1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 horizontal="left"/>
      <protection locked="0"/>
    </xf>
    <xf numFmtId="37" fontId="0" fillId="0" borderId="11" xfId="42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7" fontId="0" fillId="0" borderId="12" xfId="42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8" fontId="0" fillId="0" borderId="24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 horizontal="left"/>
      <protection locked="0"/>
    </xf>
    <xf numFmtId="49" fontId="0" fillId="0" borderId="25" xfId="0" applyNumberFormat="1" applyFont="1" applyBorder="1" applyAlignment="1" applyProtection="1">
      <alignment/>
      <protection locked="0"/>
    </xf>
    <xf numFmtId="49" fontId="0" fillId="0" borderId="26" xfId="0" applyNumberFormat="1" applyFont="1" applyBorder="1" applyAlignment="1" applyProtection="1">
      <alignment horizontal="left"/>
      <protection locked="0"/>
    </xf>
    <xf numFmtId="49" fontId="0" fillId="0" borderId="30" xfId="0" applyNumberFormat="1" applyFont="1" applyBorder="1" applyAlignment="1" applyProtection="1" quotePrefix="1">
      <alignment horizontal="left"/>
      <protection locked="0"/>
    </xf>
    <xf numFmtId="3" fontId="0" fillId="0" borderId="26" xfId="0" applyNumberFormat="1" applyFont="1" applyBorder="1" applyAlignment="1" applyProtection="1">
      <alignment/>
      <protection locked="0"/>
    </xf>
    <xf numFmtId="10" fontId="0" fillId="0" borderId="24" xfId="57" applyNumberFormat="1" applyFont="1" applyBorder="1" applyAlignment="1" applyProtection="1">
      <alignment/>
      <protection locked="0"/>
    </xf>
    <xf numFmtId="43" fontId="0" fillId="0" borderId="27" xfId="42" applyFont="1" applyBorder="1" applyAlignment="1">
      <alignment/>
    </xf>
    <xf numFmtId="10" fontId="0" fillId="0" borderId="28" xfId="57" applyNumberFormat="1" applyFont="1" applyBorder="1" applyAlignment="1" applyProtection="1">
      <alignment/>
      <protection locked="0"/>
    </xf>
    <xf numFmtId="43" fontId="0" fillId="0" borderId="29" xfId="42" applyFont="1" applyBorder="1" applyAlignment="1">
      <alignment/>
    </xf>
    <xf numFmtId="4" fontId="0" fillId="0" borderId="30" xfId="0" applyNumberFormat="1" applyFont="1" applyBorder="1" applyAlignment="1">
      <alignment/>
    </xf>
    <xf numFmtId="0" fontId="0" fillId="0" borderId="25" xfId="0" applyFont="1" applyBorder="1" applyAlignment="1">
      <alignment/>
    </xf>
    <xf numFmtId="168" fontId="0" fillId="0" borderId="29" xfId="0" applyNumberFormat="1" applyFont="1" applyBorder="1" applyAlignment="1" applyProtection="1">
      <alignment/>
      <protection locked="0"/>
    </xf>
    <xf numFmtId="49" fontId="0" fillId="0" borderId="31" xfId="0" applyNumberFormat="1" applyFont="1" applyBorder="1" applyAlignment="1" applyProtection="1">
      <alignment/>
      <protection locked="0"/>
    </xf>
    <xf numFmtId="49" fontId="0" fillId="0" borderId="32" xfId="0" applyNumberFormat="1" applyFont="1" applyBorder="1" applyAlignment="1" applyProtection="1">
      <alignment/>
      <protection locked="0"/>
    </xf>
    <xf numFmtId="49" fontId="0" fillId="0" borderId="33" xfId="0" applyNumberFormat="1" applyFont="1" applyBorder="1" applyAlignment="1" applyProtection="1">
      <alignment/>
      <protection locked="0"/>
    </xf>
    <xf numFmtId="49" fontId="0" fillId="0" borderId="34" xfId="0" applyNumberFormat="1" applyFont="1" applyBorder="1" applyAlignment="1" applyProtection="1" quotePrefix="1">
      <alignment horizontal="left"/>
      <protection locked="0"/>
    </xf>
    <xf numFmtId="3" fontId="0" fillId="0" borderId="33" xfId="0" applyNumberFormat="1" applyFont="1" applyBorder="1" applyAlignment="1" applyProtection="1">
      <alignment/>
      <protection locked="0"/>
    </xf>
    <xf numFmtId="10" fontId="0" fillId="0" borderId="29" xfId="57" applyNumberFormat="1" applyFont="1" applyBorder="1" applyAlignment="1" applyProtection="1">
      <alignment/>
      <protection locked="0"/>
    </xf>
    <xf numFmtId="43" fontId="0" fillId="0" borderId="19" xfId="42" applyFont="1" applyBorder="1" applyAlignment="1">
      <alignment/>
    </xf>
    <xf numFmtId="10" fontId="0" fillId="0" borderId="32" xfId="57" applyNumberFormat="1" applyFont="1" applyBorder="1" applyAlignment="1" applyProtection="1">
      <alignment/>
      <protection locked="0"/>
    </xf>
    <xf numFmtId="0" fontId="0" fillId="0" borderId="35" xfId="0" applyFont="1" applyBorder="1" applyAlignment="1">
      <alignment/>
    </xf>
    <xf numFmtId="168" fontId="0" fillId="0" borderId="31" xfId="0" applyNumberFormat="1" applyFont="1" applyBorder="1" applyAlignment="1" applyProtection="1">
      <alignment/>
      <protection locked="0"/>
    </xf>
    <xf numFmtId="10" fontId="0" fillId="0" borderId="34" xfId="57" applyNumberFormat="1" applyFont="1" applyBorder="1" applyAlignment="1" applyProtection="1">
      <alignment/>
      <protection locked="0"/>
    </xf>
    <xf numFmtId="0" fontId="0" fillId="0" borderId="32" xfId="0" applyFont="1" applyBorder="1" applyAlignment="1">
      <alignment/>
    </xf>
    <xf numFmtId="49" fontId="0" fillId="0" borderId="34" xfId="0" applyNumberFormat="1" applyFont="1" applyBorder="1" applyAlignment="1" applyProtection="1">
      <alignment/>
      <protection locked="0"/>
    </xf>
    <xf numFmtId="168" fontId="0" fillId="0" borderId="36" xfId="0" applyNumberFormat="1" applyFont="1" applyBorder="1" applyAlignment="1" applyProtection="1">
      <alignment/>
      <protection locked="0"/>
    </xf>
    <xf numFmtId="49" fontId="0" fillId="0" borderId="36" xfId="0" applyNumberFormat="1" applyFont="1" applyBorder="1" applyAlignment="1" applyProtection="1">
      <alignment/>
      <protection locked="0"/>
    </xf>
    <xf numFmtId="49" fontId="0" fillId="0" borderId="37" xfId="0" applyNumberFormat="1" applyFont="1" applyBorder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/>
      <protection locked="0"/>
    </xf>
    <xf numFmtId="49" fontId="0" fillId="0" borderId="3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10" fontId="0" fillId="0" borderId="17" xfId="57" applyNumberFormat="1" applyFont="1" applyBorder="1" applyAlignment="1" applyProtection="1">
      <alignment/>
      <protection locked="0"/>
    </xf>
    <xf numFmtId="10" fontId="0" fillId="0" borderId="40" xfId="57" applyNumberFormat="1" applyFont="1" applyBorder="1" applyAlignment="1" applyProtection="1">
      <alignment/>
      <protection locked="0"/>
    </xf>
    <xf numFmtId="49" fontId="2" fillId="34" borderId="17" xfId="0" applyNumberFormat="1" applyFont="1" applyFill="1" applyBorder="1" applyAlignment="1">
      <alignment/>
    </xf>
    <xf numFmtId="49" fontId="0" fillId="34" borderId="17" xfId="0" applyNumberFormat="1" applyFont="1" applyFill="1" applyBorder="1" applyAlignment="1">
      <alignment/>
    </xf>
    <xf numFmtId="49" fontId="0" fillId="34" borderId="18" xfId="0" applyNumberFormat="1" applyFont="1" applyFill="1" applyBorder="1" applyAlignment="1">
      <alignment/>
    </xf>
    <xf numFmtId="49" fontId="0" fillId="34" borderId="0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9" fontId="0" fillId="34" borderId="13" xfId="57" applyFont="1" applyFill="1" applyBorder="1" applyAlignment="1">
      <alignment/>
    </xf>
    <xf numFmtId="9" fontId="0" fillId="34" borderId="15" xfId="57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49" fontId="2" fillId="35" borderId="42" xfId="0" applyNumberFormat="1" applyFont="1" applyFill="1" applyBorder="1" applyAlignment="1">
      <alignment/>
    </xf>
    <xf numFmtId="49" fontId="0" fillId="35" borderId="42" xfId="0" applyNumberFormat="1" applyFont="1" applyFill="1" applyBorder="1" applyAlignment="1">
      <alignment/>
    </xf>
    <xf numFmtId="49" fontId="0" fillId="35" borderId="11" xfId="0" applyNumberFormat="1" applyFont="1" applyFill="1" applyBorder="1" applyAlignment="1">
      <alignment/>
    </xf>
    <xf numFmtId="49" fontId="2" fillId="35" borderId="42" xfId="0" applyNumberFormat="1" applyFont="1" applyFill="1" applyBorder="1" applyAlignment="1" applyProtection="1">
      <alignment/>
      <protection locked="0"/>
    </xf>
    <xf numFmtId="165" fontId="2" fillId="35" borderId="43" xfId="57" applyNumberFormat="1" applyFont="1" applyFill="1" applyBorder="1" applyAlignment="1" applyProtection="1">
      <alignment/>
      <protection locked="0"/>
    </xf>
    <xf numFmtId="165" fontId="0" fillId="35" borderId="11" xfId="0" applyNumberFormat="1" applyFont="1" applyFill="1" applyBorder="1" applyAlignment="1">
      <alignment/>
    </xf>
    <xf numFmtId="4" fontId="0" fillId="35" borderId="41" xfId="42" applyNumberFormat="1" applyFont="1" applyFill="1" applyBorder="1" applyAlignment="1" applyProtection="1">
      <alignment/>
      <protection locked="0"/>
    </xf>
    <xf numFmtId="0" fontId="0" fillId="0" borderId="44" xfId="0" applyFont="1" applyBorder="1" applyAlignment="1">
      <alignment/>
    </xf>
    <xf numFmtId="0" fontId="2" fillId="35" borderId="42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ont="1" applyFill="1" applyBorder="1" applyAlignment="1">
      <alignment horizontal="right"/>
    </xf>
    <xf numFmtId="167" fontId="16" fillId="35" borderId="46" xfId="44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2" fillId="0" borderId="13" xfId="0" applyFont="1" applyBorder="1" applyAlignment="1">
      <alignment/>
    </xf>
    <xf numFmtId="4" fontId="0" fillId="0" borderId="0" xfId="0" applyNumberFormat="1" applyFont="1" applyBorder="1" applyAlignment="1">
      <alignment/>
    </xf>
    <xf numFmtId="44" fontId="16" fillId="0" borderId="0" xfId="44" applyFont="1" applyFill="1" applyBorder="1" applyAlignment="1">
      <alignment/>
    </xf>
    <xf numFmtId="0" fontId="0" fillId="0" borderId="43" xfId="0" applyFont="1" applyBorder="1" applyAlignment="1">
      <alignment/>
    </xf>
    <xf numFmtId="0" fontId="2" fillId="0" borderId="13" xfId="0" applyFont="1" applyBorder="1" applyAlignment="1" quotePrefix="1">
      <alignment horizontal="center"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2" xfId="0" applyFont="1" applyBorder="1" applyAlignment="1">
      <alignment horizontal="centerContinuous"/>
    </xf>
    <xf numFmtId="0" fontId="0" fillId="0" borderId="24" xfId="0" applyFont="1" applyBorder="1" applyAlignment="1" applyProtection="1">
      <alignment/>
      <protection locked="0"/>
    </xf>
    <xf numFmtId="14" fontId="0" fillId="0" borderId="24" xfId="0" applyNumberFormat="1" applyFont="1" applyBorder="1" applyAlignment="1" applyProtection="1" quotePrefix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164" fontId="0" fillId="0" borderId="24" xfId="0" applyNumberFormat="1" applyFont="1" applyBorder="1" applyAlignment="1" applyProtection="1" quotePrefix="1">
      <alignment horizontal="left"/>
      <protection locked="0"/>
    </xf>
    <xf numFmtId="164" fontId="0" fillId="0" borderId="47" xfId="0" applyNumberFormat="1" applyFont="1" applyBorder="1" applyAlignment="1" applyProtection="1">
      <alignment/>
      <protection locked="0"/>
    </xf>
    <xf numFmtId="166" fontId="0" fillId="0" borderId="30" xfId="42" applyNumberFormat="1" applyFont="1" applyBorder="1" applyAlignment="1" applyProtection="1">
      <alignment/>
      <protection locked="0"/>
    </xf>
    <xf numFmtId="43" fontId="0" fillId="0" borderId="30" xfId="42" applyFont="1" applyBorder="1" applyAlignment="1" applyProtection="1">
      <alignment/>
      <protection locked="0"/>
    </xf>
    <xf numFmtId="4" fontId="0" fillId="0" borderId="48" xfId="0" applyNumberFormat="1" applyFont="1" applyBorder="1" applyAlignment="1">
      <alignment/>
    </xf>
    <xf numFmtId="0" fontId="0" fillId="0" borderId="29" xfId="0" applyFont="1" applyBorder="1" applyAlignment="1" applyProtection="1">
      <alignment/>
      <protection locked="0"/>
    </xf>
    <xf numFmtId="0" fontId="0" fillId="0" borderId="47" xfId="0" applyFont="1" applyBorder="1" applyAlignment="1" applyProtection="1">
      <alignment/>
      <protection locked="0"/>
    </xf>
    <xf numFmtId="164" fontId="0" fillId="0" borderId="29" xfId="0" applyNumberFormat="1" applyFont="1" applyBorder="1" applyAlignment="1" applyProtection="1">
      <alignment/>
      <protection locked="0"/>
    </xf>
    <xf numFmtId="166" fontId="0" fillId="0" borderId="49" xfId="42" applyNumberFormat="1" applyFont="1" applyBorder="1" applyAlignment="1" applyProtection="1">
      <alignment/>
      <protection locked="0"/>
    </xf>
    <xf numFmtId="43" fontId="0" fillId="0" borderId="49" xfId="42" applyFont="1" applyBorder="1" applyAlignment="1" applyProtection="1">
      <alignment/>
      <protection locked="0"/>
    </xf>
    <xf numFmtId="4" fontId="0" fillId="0" borderId="50" xfId="0" applyNumberFormat="1" applyFont="1" applyBorder="1" applyAlignment="1">
      <alignment/>
    </xf>
    <xf numFmtId="0" fontId="0" fillId="0" borderId="31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164" fontId="0" fillId="0" borderId="31" xfId="0" applyNumberFormat="1" applyFont="1" applyBorder="1" applyAlignment="1" applyProtection="1">
      <alignment/>
      <protection locked="0"/>
    </xf>
    <xf numFmtId="166" fontId="0" fillId="0" borderId="34" xfId="42" applyNumberFormat="1" applyFont="1" applyBorder="1" applyAlignment="1" applyProtection="1">
      <alignment/>
      <protection locked="0"/>
    </xf>
    <xf numFmtId="43" fontId="0" fillId="0" borderId="34" xfId="42" applyFont="1" applyBorder="1" applyAlignment="1" applyProtection="1">
      <alignment/>
      <protection locked="0"/>
    </xf>
    <xf numFmtId="0" fontId="0" fillId="0" borderId="44" xfId="0" applyFont="1" applyBorder="1" applyAlignment="1" applyProtection="1">
      <alignment/>
      <protection locked="0"/>
    </xf>
    <xf numFmtId="164" fontId="0" fillId="0" borderId="44" xfId="0" applyNumberFormat="1" applyFont="1" applyBorder="1" applyAlignment="1" applyProtection="1">
      <alignment/>
      <protection locked="0"/>
    </xf>
    <xf numFmtId="164" fontId="0" fillId="0" borderId="38" xfId="0" applyNumberFormat="1" applyFont="1" applyBorder="1" applyAlignment="1" applyProtection="1">
      <alignment/>
      <protection locked="0"/>
    </xf>
    <xf numFmtId="166" fontId="0" fillId="0" borderId="51" xfId="42" applyNumberFormat="1" applyFont="1" applyBorder="1" applyAlignment="1" applyProtection="1">
      <alignment/>
      <protection locked="0"/>
    </xf>
    <xf numFmtId="43" fontId="0" fillId="0" borderId="51" xfId="42" applyFont="1" applyBorder="1" applyAlignment="1" applyProtection="1">
      <alignment/>
      <protection locked="0"/>
    </xf>
    <xf numFmtId="0" fontId="0" fillId="0" borderId="45" xfId="0" applyFont="1" applyBorder="1" applyAlignment="1">
      <alignment/>
    </xf>
    <xf numFmtId="49" fontId="0" fillId="35" borderId="10" xfId="0" applyNumberFormat="1" applyFont="1" applyFill="1" applyBorder="1" applyAlignment="1">
      <alignment/>
    </xf>
    <xf numFmtId="49" fontId="0" fillId="35" borderId="42" xfId="0" applyNumberFormat="1" applyFont="1" applyFill="1" applyBorder="1" applyAlignment="1" applyProtection="1">
      <alignment/>
      <protection locked="0"/>
    </xf>
    <xf numFmtId="165" fontId="0" fillId="35" borderId="43" xfId="57" applyNumberFormat="1" applyFont="1" applyFill="1" applyBorder="1" applyAlignment="1" applyProtection="1">
      <alignment/>
      <protection locked="0"/>
    </xf>
    <xf numFmtId="165" fontId="0" fillId="35" borderId="10" xfId="0" applyNumberFormat="1" applyFont="1" applyFill="1" applyBorder="1" applyAlignment="1" applyProtection="1">
      <alignment/>
      <protection locked="0"/>
    </xf>
    <xf numFmtId="0" fontId="0" fillId="35" borderId="44" xfId="0" applyFont="1" applyFill="1" applyBorder="1" applyAlignment="1">
      <alignment/>
    </xf>
    <xf numFmtId="4" fontId="19" fillId="35" borderId="16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34" borderId="11" xfId="0" applyFont="1" applyFill="1" applyBorder="1" applyAlignment="1">
      <alignment/>
    </xf>
    <xf numFmtId="4" fontId="0" fillId="34" borderId="46" xfId="0" applyNumberFormat="1" applyFont="1" applyFill="1" applyBorder="1" applyAlignment="1">
      <alignment/>
    </xf>
    <xf numFmtId="0" fontId="2" fillId="36" borderId="52" xfId="0" applyFont="1" applyFill="1" applyBorder="1" applyAlignment="1">
      <alignment/>
    </xf>
    <xf numFmtId="0" fontId="0" fillId="36" borderId="22" xfId="0" applyFont="1" applyFill="1" applyBorder="1" applyAlignment="1">
      <alignment/>
    </xf>
    <xf numFmtId="0" fontId="0" fillId="36" borderId="22" xfId="0" applyFont="1" applyFill="1" applyBorder="1" applyAlignment="1">
      <alignment horizontal="right"/>
    </xf>
    <xf numFmtId="4" fontId="16" fillId="36" borderId="53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14" fontId="0" fillId="0" borderId="10" xfId="0" applyNumberFormat="1" applyFont="1" applyBorder="1" applyAlignment="1" applyProtection="1">
      <alignment/>
      <protection locked="0"/>
    </xf>
    <xf numFmtId="0" fontId="1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9" fontId="0" fillId="35" borderId="43" xfId="57" applyFont="1" applyFill="1" applyBorder="1" applyAlignment="1" applyProtection="1">
      <alignment/>
      <protection locked="0"/>
    </xf>
    <xf numFmtId="0" fontId="22" fillId="0" borderId="32" xfId="0" applyFont="1" applyBorder="1" applyAlignment="1">
      <alignment horizontal="left"/>
    </xf>
    <xf numFmtId="9" fontId="0" fillId="35" borderId="42" xfId="57" applyFont="1" applyFill="1" applyBorder="1" applyAlignment="1" applyProtection="1">
      <alignment/>
      <protection locked="0"/>
    </xf>
    <xf numFmtId="0" fontId="2" fillId="34" borderId="54" xfId="0" applyFont="1" applyFill="1" applyBorder="1" applyAlignment="1">
      <alignment horizontal="left"/>
    </xf>
    <xf numFmtId="0" fontId="2" fillId="34" borderId="11" xfId="0" applyFont="1" applyFill="1" applyBorder="1" applyAlignment="1">
      <alignment horizontal="left"/>
    </xf>
    <xf numFmtId="0" fontId="2" fillId="0" borderId="13" xfId="0" applyFont="1" applyBorder="1" applyAlignment="1" quotePrefix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6" fillId="34" borderId="54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8</xdr:row>
      <xdr:rowOff>28575</xdr:rowOff>
    </xdr:from>
    <xdr:to>
      <xdr:col>3</xdr:col>
      <xdr:colOff>781050</xdr:colOff>
      <xdr:row>8</xdr:row>
      <xdr:rowOff>180975</xdr:rowOff>
    </xdr:to>
    <xdr:sp>
      <xdr:nvSpPr>
        <xdr:cNvPr id="1" name="Rectangle 6"/>
        <xdr:cNvSpPr>
          <a:spLocks/>
        </xdr:cNvSpPr>
      </xdr:nvSpPr>
      <xdr:spPr>
        <a:xfrm>
          <a:off x="3314700" y="1114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8</xdr:row>
      <xdr:rowOff>28575</xdr:rowOff>
    </xdr:from>
    <xdr:to>
      <xdr:col>4</xdr:col>
      <xdr:colOff>219075</xdr:colOff>
      <xdr:row>8</xdr:row>
      <xdr:rowOff>180975</xdr:rowOff>
    </xdr:to>
    <xdr:sp>
      <xdr:nvSpPr>
        <xdr:cNvPr id="2" name="Rectangle 7"/>
        <xdr:cNvSpPr>
          <a:spLocks/>
        </xdr:cNvSpPr>
      </xdr:nvSpPr>
      <xdr:spPr>
        <a:xfrm>
          <a:off x="4000500" y="1114425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8</xdr:row>
      <xdr:rowOff>28575</xdr:rowOff>
    </xdr:from>
    <xdr:to>
      <xdr:col>3</xdr:col>
      <xdr:colOff>714375</xdr:colOff>
      <xdr:row>8</xdr:row>
      <xdr:rowOff>171450</xdr:rowOff>
    </xdr:to>
    <xdr:sp>
      <xdr:nvSpPr>
        <xdr:cNvPr id="1" name="Rectangle 1"/>
        <xdr:cNvSpPr>
          <a:spLocks/>
        </xdr:cNvSpPr>
      </xdr:nvSpPr>
      <xdr:spPr>
        <a:xfrm flipH="1" flipV="1">
          <a:off x="3219450" y="1333500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4</xdr:col>
      <xdr:colOff>180975</xdr:colOff>
      <xdr:row>8</xdr:row>
      <xdr:rowOff>28575</xdr:rowOff>
    </xdr:from>
    <xdr:to>
      <xdr:col>4</xdr:col>
      <xdr:colOff>371475</xdr:colOff>
      <xdr:row>8</xdr:row>
      <xdr:rowOff>171450</xdr:rowOff>
    </xdr:to>
    <xdr:sp>
      <xdr:nvSpPr>
        <xdr:cNvPr id="2" name="Rectangle 2"/>
        <xdr:cNvSpPr>
          <a:spLocks/>
        </xdr:cNvSpPr>
      </xdr:nvSpPr>
      <xdr:spPr>
        <a:xfrm>
          <a:off x="3981450" y="133350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zoomScale="120" zoomScaleNormal="120" zoomScalePageLayoutView="0" workbookViewId="0" topLeftCell="A1">
      <selection activeCell="G3" sqref="G3"/>
    </sheetView>
  </sheetViews>
  <sheetFormatPr defaultColWidth="9.140625" defaultRowHeight="12.75"/>
  <cols>
    <col min="1" max="1" width="2.7109375" style="4" customWidth="1"/>
  </cols>
  <sheetData>
    <row r="1" spans="1:4" ht="12.75">
      <c r="A1" s="2" t="s">
        <v>48</v>
      </c>
      <c r="C1" s="147" t="s">
        <v>102</v>
      </c>
      <c r="D1" s="303"/>
    </row>
    <row r="2" ht="12.75">
      <c r="A2" s="3" t="s">
        <v>47</v>
      </c>
    </row>
    <row r="4" ht="12.75">
      <c r="B4" t="s">
        <v>61</v>
      </c>
    </row>
    <row r="5" ht="12.75">
      <c r="B5" t="s">
        <v>62</v>
      </c>
    </row>
    <row r="6" ht="12.75">
      <c r="B6" t="s">
        <v>60</v>
      </c>
    </row>
    <row r="7" ht="12.75">
      <c r="B7" t="s">
        <v>50</v>
      </c>
    </row>
    <row r="8" ht="12.75">
      <c r="B8" t="s">
        <v>49</v>
      </c>
    </row>
    <row r="10" spans="1:2" ht="12.75">
      <c r="A10" s="4">
        <v>1</v>
      </c>
      <c r="B10" t="s">
        <v>91</v>
      </c>
    </row>
    <row r="11" spans="1:2" ht="12.75">
      <c r="A11" s="4">
        <v>2</v>
      </c>
      <c r="B11" t="s">
        <v>52</v>
      </c>
    </row>
    <row r="12" spans="1:2" ht="12.75">
      <c r="A12" s="4">
        <v>3</v>
      </c>
      <c r="B12" t="s">
        <v>51</v>
      </c>
    </row>
    <row r="13" spans="1:2" ht="12.75">
      <c r="A13" s="4">
        <v>4</v>
      </c>
      <c r="B13" t="s">
        <v>55</v>
      </c>
    </row>
    <row r="14" spans="1:2" ht="12.75">
      <c r="A14" s="4">
        <v>5</v>
      </c>
      <c r="B14" t="s">
        <v>53</v>
      </c>
    </row>
    <row r="15" spans="1:2" ht="12.75">
      <c r="A15" s="4">
        <v>6</v>
      </c>
      <c r="B15" t="s">
        <v>54</v>
      </c>
    </row>
    <row r="16" spans="1:11" s="145" customFormat="1" ht="12.75">
      <c r="A16" s="146">
        <v>7</v>
      </c>
      <c r="B16" s="147" t="s">
        <v>90</v>
      </c>
      <c r="C16" s="147"/>
      <c r="D16" s="147"/>
      <c r="E16" s="147"/>
      <c r="F16" s="147"/>
      <c r="G16" s="147"/>
      <c r="H16" s="147"/>
      <c r="I16" s="147"/>
      <c r="J16" s="147"/>
      <c r="K16" s="147"/>
    </row>
    <row r="17" spans="1:2" ht="12.75">
      <c r="A17" s="4">
        <v>8</v>
      </c>
      <c r="B17" t="s">
        <v>92</v>
      </c>
    </row>
    <row r="18" spans="1:2" ht="12.75">
      <c r="A18" s="4">
        <v>9</v>
      </c>
      <c r="B18" t="s">
        <v>56</v>
      </c>
    </row>
    <row r="19" spans="1:2" ht="12.75">
      <c r="A19" s="4">
        <v>10</v>
      </c>
      <c r="B19" t="s">
        <v>57</v>
      </c>
    </row>
    <row r="20" spans="1:2" ht="12.75">
      <c r="A20" s="4">
        <v>11</v>
      </c>
      <c r="B20" t="s">
        <v>58</v>
      </c>
    </row>
    <row r="21" spans="1:2" ht="12.75">
      <c r="A21" s="4">
        <v>12</v>
      </c>
      <c r="B21" t="s">
        <v>59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4">
      <selection activeCell="F47" sqref="F47"/>
    </sheetView>
  </sheetViews>
  <sheetFormatPr defaultColWidth="9.140625" defaultRowHeight="12.75"/>
  <cols>
    <col min="1" max="1" width="12.421875" style="0" customWidth="1"/>
    <col min="2" max="2" width="10.140625" style="0" customWidth="1"/>
    <col min="3" max="3" width="18.140625" style="0" customWidth="1"/>
    <col min="4" max="4" width="18.7109375" style="0" customWidth="1"/>
    <col min="5" max="5" width="10.8515625" style="0" customWidth="1"/>
    <col min="6" max="6" width="7.7109375" style="0" customWidth="1"/>
    <col min="7" max="7" width="10.7109375" style="0" customWidth="1"/>
    <col min="8" max="8" width="11.28125" style="0" customWidth="1"/>
    <col min="9" max="9" width="6.00390625" style="0" customWidth="1"/>
    <col min="10" max="10" width="10.57421875" style="0" customWidth="1"/>
    <col min="11" max="11" width="10.8515625" style="0" customWidth="1"/>
    <col min="12" max="12" width="10.140625" style="0" customWidth="1"/>
  </cols>
  <sheetData>
    <row r="1" spans="1:12" ht="12.75">
      <c r="A1" s="153" t="s">
        <v>65</v>
      </c>
      <c r="B1" s="154"/>
      <c r="C1" s="155"/>
      <c r="D1" s="155"/>
      <c r="E1" s="155"/>
      <c r="F1" s="155"/>
      <c r="G1" s="155"/>
      <c r="H1" s="155"/>
      <c r="I1" s="155"/>
      <c r="J1" s="156"/>
      <c r="K1" s="155" t="s">
        <v>39</v>
      </c>
      <c r="L1" s="156"/>
    </row>
    <row r="2" spans="1:12" ht="12.75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5.2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</row>
    <row r="4" spans="1:12" ht="12" customHeight="1">
      <c r="A4" s="159" t="s">
        <v>35</v>
      </c>
      <c r="B4" s="160"/>
      <c r="C4" s="161"/>
      <c r="D4" s="161"/>
      <c r="E4" s="158" t="s">
        <v>41</v>
      </c>
      <c r="F4" s="162"/>
      <c r="G4" s="161"/>
      <c r="H4" s="158" t="s">
        <v>42</v>
      </c>
      <c r="I4" s="159"/>
      <c r="J4" s="163"/>
      <c r="K4" s="161"/>
      <c r="L4" s="161"/>
    </row>
    <row r="5" spans="1:12" ht="6.75" customHeight="1">
      <c r="A5" s="159"/>
      <c r="B5" s="159"/>
      <c r="C5" s="159"/>
      <c r="D5" s="158"/>
      <c r="E5" s="159"/>
      <c r="F5" s="164"/>
      <c r="G5" s="159"/>
      <c r="H5" s="159"/>
      <c r="I5" s="159"/>
      <c r="J5" s="159"/>
      <c r="K5" s="158"/>
      <c r="L5" s="158"/>
    </row>
    <row r="6" spans="1:12" ht="12" customHeight="1">
      <c r="A6" s="159" t="s">
        <v>44</v>
      </c>
      <c r="B6" s="159"/>
      <c r="C6" s="165" t="s">
        <v>40</v>
      </c>
      <c r="D6" s="166"/>
      <c r="E6" s="158" t="s">
        <v>37</v>
      </c>
      <c r="F6" s="158"/>
      <c r="G6" s="167"/>
      <c r="H6" s="158" t="s">
        <v>43</v>
      </c>
      <c r="I6" s="159"/>
      <c r="J6" s="163"/>
      <c r="K6" s="161"/>
      <c r="L6" s="168"/>
    </row>
    <row r="7" spans="1:12" ht="12" customHeight="1">
      <c r="A7" s="159" t="s">
        <v>45</v>
      </c>
      <c r="B7" s="159"/>
      <c r="C7" s="165" t="s">
        <v>40</v>
      </c>
      <c r="D7" s="169"/>
      <c r="E7" s="158"/>
      <c r="F7" s="164"/>
      <c r="G7" s="159"/>
      <c r="H7" s="158"/>
      <c r="I7" s="159"/>
      <c r="J7" s="159"/>
      <c r="K7" s="159"/>
      <c r="L7" s="159"/>
    </row>
    <row r="8" spans="1:12" ht="12" customHeight="1" thickBot="1">
      <c r="A8" s="170" t="s">
        <v>36</v>
      </c>
      <c r="B8" s="159"/>
      <c r="C8" s="165" t="s">
        <v>40</v>
      </c>
      <c r="D8" s="171">
        <f>SUM(D6:D7)</f>
        <v>0</v>
      </c>
      <c r="E8" s="158" t="s">
        <v>38</v>
      </c>
      <c r="F8" s="164"/>
      <c r="G8" s="167"/>
      <c r="H8" s="158" t="s">
        <v>63</v>
      </c>
      <c r="I8" s="160"/>
      <c r="J8" s="159"/>
      <c r="K8" s="159" t="s">
        <v>64</v>
      </c>
      <c r="L8" s="160"/>
    </row>
    <row r="9" spans="1:9" s="145" customFormat="1" ht="15.75" customHeight="1">
      <c r="A9" s="151" t="s">
        <v>89</v>
      </c>
      <c r="B9" s="151"/>
      <c r="C9" s="151"/>
      <c r="D9" s="152" t="s">
        <v>78</v>
      </c>
      <c r="E9" s="151" t="s">
        <v>86</v>
      </c>
      <c r="F9" s="152"/>
      <c r="G9" s="151"/>
      <c r="H9" s="152"/>
      <c r="I9" s="152"/>
    </row>
    <row r="10" spans="1:12" ht="12" customHeight="1">
      <c r="A10" s="172" t="s">
        <v>5</v>
      </c>
      <c r="B10" s="172"/>
      <c r="C10" s="173"/>
      <c r="D10" s="174"/>
      <c r="E10" s="175"/>
      <c r="F10" s="174"/>
      <c r="G10" s="175" t="s">
        <v>21</v>
      </c>
      <c r="H10" s="175" t="s">
        <v>2</v>
      </c>
      <c r="I10" s="175"/>
      <c r="J10" s="174" t="s">
        <v>2</v>
      </c>
      <c r="K10" s="175" t="s">
        <v>2</v>
      </c>
      <c r="L10" s="175" t="s">
        <v>6</v>
      </c>
    </row>
    <row r="11" spans="1:12" ht="12" customHeight="1">
      <c r="A11" s="176" t="s">
        <v>66</v>
      </c>
      <c r="B11" s="177"/>
      <c r="C11" s="178"/>
      <c r="D11" s="179" t="s">
        <v>11</v>
      </c>
      <c r="E11" s="180" t="s">
        <v>8</v>
      </c>
      <c r="F11" s="179" t="s">
        <v>20</v>
      </c>
      <c r="G11" s="180" t="s">
        <v>4</v>
      </c>
      <c r="H11" s="180" t="s">
        <v>4</v>
      </c>
      <c r="I11" s="180" t="s">
        <v>22</v>
      </c>
      <c r="J11" s="179" t="s">
        <v>3</v>
      </c>
      <c r="K11" s="180" t="s">
        <v>23</v>
      </c>
      <c r="L11" s="180" t="s">
        <v>7</v>
      </c>
    </row>
    <row r="12" spans="1:12" ht="13.5" thickBot="1">
      <c r="A12" s="181" t="s">
        <v>27</v>
      </c>
      <c r="B12" s="182" t="s">
        <v>1</v>
      </c>
      <c r="C12" s="183"/>
      <c r="D12" s="184" t="s">
        <v>12</v>
      </c>
      <c r="E12" s="185" t="s">
        <v>19</v>
      </c>
      <c r="F12" s="184" t="s">
        <v>4</v>
      </c>
      <c r="G12" s="185" t="s">
        <v>5</v>
      </c>
      <c r="H12" s="185" t="s">
        <v>5</v>
      </c>
      <c r="I12" s="185" t="s">
        <v>10</v>
      </c>
      <c r="J12" s="184" t="s">
        <v>5</v>
      </c>
      <c r="K12" s="185" t="s">
        <v>5</v>
      </c>
      <c r="L12" s="185" t="s">
        <v>14</v>
      </c>
    </row>
    <row r="13" spans="1:12" ht="12.75" customHeight="1" thickBot="1">
      <c r="A13" s="186"/>
      <c r="B13" s="187"/>
      <c r="C13" s="188"/>
      <c r="D13" s="189"/>
      <c r="E13" s="190"/>
      <c r="F13" s="191"/>
      <c r="G13" s="192">
        <v>0</v>
      </c>
      <c r="H13" s="193">
        <f>+G13*F13</f>
        <v>0</v>
      </c>
      <c r="I13" s="194">
        <v>0</v>
      </c>
      <c r="J13" s="195">
        <f>+H13*I13</f>
        <v>0</v>
      </c>
      <c r="K13" s="196"/>
      <c r="L13" s="197"/>
    </row>
    <row r="14" spans="1:12" ht="12.75" customHeight="1" thickBot="1">
      <c r="A14" s="198"/>
      <c r="B14" s="199"/>
      <c r="C14" s="200"/>
      <c r="D14" s="201"/>
      <c r="E14" s="202"/>
      <c r="F14" s="203"/>
      <c r="G14" s="204">
        <v>0</v>
      </c>
      <c r="H14" s="205">
        <f>+G14*F14</f>
        <v>0</v>
      </c>
      <c r="I14" s="206">
        <v>0</v>
      </c>
      <c r="J14" s="195">
        <f>+H14*I14</f>
        <v>0</v>
      </c>
      <c r="K14" s="196">
        <f>H14+J14</f>
        <v>0</v>
      </c>
      <c r="L14" s="207"/>
    </row>
    <row r="15" spans="1:12" ht="12.75" customHeight="1" thickBot="1">
      <c r="A15" s="208"/>
      <c r="B15" s="199"/>
      <c r="C15" s="200"/>
      <c r="D15" s="201"/>
      <c r="E15" s="202"/>
      <c r="F15" s="203"/>
      <c r="G15" s="204">
        <v>0</v>
      </c>
      <c r="H15" s="195">
        <f>+G15*F15</f>
        <v>0</v>
      </c>
      <c r="I15" s="209">
        <v>0</v>
      </c>
      <c r="J15" s="195">
        <f>+H15*I15</f>
        <v>0</v>
      </c>
      <c r="K15" s="196">
        <f>H15+J15</f>
        <v>0</v>
      </c>
      <c r="L15" s="210"/>
    </row>
    <row r="16" spans="1:12" ht="12.75" customHeight="1" thickBot="1">
      <c r="A16" s="208"/>
      <c r="B16" s="199"/>
      <c r="C16" s="200"/>
      <c r="D16" s="201"/>
      <c r="E16" s="202"/>
      <c r="F16" s="203"/>
      <c r="G16" s="204">
        <v>0</v>
      </c>
      <c r="H16" s="195">
        <f>F16*G16</f>
        <v>0</v>
      </c>
      <c r="I16" s="209">
        <v>0</v>
      </c>
      <c r="J16" s="195">
        <f aca="true" t="shared" si="0" ref="J16:J25">H16*I16</f>
        <v>0</v>
      </c>
      <c r="K16" s="196">
        <f aca="true" t="shared" si="1" ref="K16:K25">H16+J16</f>
        <v>0</v>
      </c>
      <c r="L16" s="210"/>
    </row>
    <row r="17" spans="1:12" ht="12.75" customHeight="1" thickBot="1">
      <c r="A17" s="208"/>
      <c r="B17" s="199"/>
      <c r="C17" s="200"/>
      <c r="D17" s="201"/>
      <c r="E17" s="211"/>
      <c r="F17" s="203"/>
      <c r="G17" s="204">
        <v>0</v>
      </c>
      <c r="H17" s="195">
        <f aca="true" t="shared" si="2" ref="H17:H25">F17*G17</f>
        <v>0</v>
      </c>
      <c r="I17" s="209">
        <v>0</v>
      </c>
      <c r="J17" s="195">
        <f t="shared" si="0"/>
        <v>0</v>
      </c>
      <c r="K17" s="196">
        <f t="shared" si="1"/>
        <v>0</v>
      </c>
      <c r="L17" s="210"/>
    </row>
    <row r="18" spans="1:12" ht="12.75" customHeight="1" thickBot="1">
      <c r="A18" s="208"/>
      <c r="B18" s="199"/>
      <c r="C18" s="200"/>
      <c r="D18" s="201"/>
      <c r="E18" s="211"/>
      <c r="F18" s="203"/>
      <c r="G18" s="204">
        <v>0</v>
      </c>
      <c r="H18" s="195">
        <f>F18*G18</f>
        <v>0</v>
      </c>
      <c r="I18" s="209">
        <v>0</v>
      </c>
      <c r="J18" s="195">
        <f t="shared" si="0"/>
        <v>0</v>
      </c>
      <c r="K18" s="196">
        <f t="shared" si="1"/>
        <v>0</v>
      </c>
      <c r="L18" s="210"/>
    </row>
    <row r="19" spans="1:12" ht="12.75" customHeight="1" thickBot="1">
      <c r="A19" s="208"/>
      <c r="B19" s="199"/>
      <c r="C19" s="200"/>
      <c r="D19" s="201"/>
      <c r="E19" s="211"/>
      <c r="F19" s="203"/>
      <c r="G19" s="204">
        <v>0</v>
      </c>
      <c r="H19" s="195">
        <f t="shared" si="2"/>
        <v>0</v>
      </c>
      <c r="I19" s="209">
        <f aca="true" t="shared" si="3" ref="I19:I25">SUM(F19+H19)</f>
        <v>0</v>
      </c>
      <c r="J19" s="195">
        <f t="shared" si="0"/>
        <v>0</v>
      </c>
      <c r="K19" s="196"/>
      <c r="L19" s="210"/>
    </row>
    <row r="20" spans="1:12" ht="12.75" customHeight="1" thickBot="1">
      <c r="A20" s="208"/>
      <c r="B20" s="199"/>
      <c r="C20" s="200"/>
      <c r="D20" s="201"/>
      <c r="E20" s="211"/>
      <c r="F20" s="203"/>
      <c r="G20" s="204">
        <v>0</v>
      </c>
      <c r="H20" s="195">
        <f t="shared" si="2"/>
        <v>0</v>
      </c>
      <c r="I20" s="209">
        <f t="shared" si="3"/>
        <v>0</v>
      </c>
      <c r="J20" s="195">
        <f t="shared" si="0"/>
        <v>0</v>
      </c>
      <c r="K20" s="196"/>
      <c r="L20" s="210"/>
    </row>
    <row r="21" spans="1:12" ht="12.75" customHeight="1" thickBot="1">
      <c r="A21" s="208"/>
      <c r="B21" s="199"/>
      <c r="C21" s="200"/>
      <c r="D21" s="201"/>
      <c r="E21" s="211"/>
      <c r="F21" s="203"/>
      <c r="G21" s="204">
        <v>0</v>
      </c>
      <c r="H21" s="195">
        <f t="shared" si="2"/>
        <v>0</v>
      </c>
      <c r="I21" s="209">
        <f t="shared" si="3"/>
        <v>0</v>
      </c>
      <c r="J21" s="195">
        <f t="shared" si="0"/>
        <v>0</v>
      </c>
      <c r="K21" s="196"/>
      <c r="L21" s="210"/>
    </row>
    <row r="22" spans="1:12" ht="12.75" customHeight="1" thickBot="1">
      <c r="A22" s="208"/>
      <c r="B22" s="199"/>
      <c r="C22" s="200"/>
      <c r="D22" s="201"/>
      <c r="E22" s="211"/>
      <c r="F22" s="203"/>
      <c r="G22" s="204">
        <v>0</v>
      </c>
      <c r="H22" s="195">
        <f t="shared" si="2"/>
        <v>0</v>
      </c>
      <c r="I22" s="209">
        <f t="shared" si="3"/>
        <v>0</v>
      </c>
      <c r="J22" s="195">
        <f t="shared" si="0"/>
        <v>0</v>
      </c>
      <c r="K22" s="196">
        <f t="shared" si="1"/>
        <v>0</v>
      </c>
      <c r="L22" s="210"/>
    </row>
    <row r="23" spans="1:12" ht="12.75" customHeight="1" thickBot="1">
      <c r="A23" s="208"/>
      <c r="B23" s="199"/>
      <c r="C23" s="200"/>
      <c r="D23" s="201"/>
      <c r="E23" s="211"/>
      <c r="F23" s="203"/>
      <c r="G23" s="204">
        <v>0</v>
      </c>
      <c r="H23" s="195">
        <f t="shared" si="2"/>
        <v>0</v>
      </c>
      <c r="I23" s="209">
        <f t="shared" si="3"/>
        <v>0</v>
      </c>
      <c r="J23" s="195">
        <f t="shared" si="0"/>
        <v>0</v>
      </c>
      <c r="K23" s="196">
        <f t="shared" si="1"/>
        <v>0</v>
      </c>
      <c r="L23" s="210"/>
    </row>
    <row r="24" spans="1:12" ht="12.75" customHeight="1" thickBot="1">
      <c r="A24" s="208"/>
      <c r="B24" s="199"/>
      <c r="C24" s="200"/>
      <c r="D24" s="201"/>
      <c r="E24" s="211"/>
      <c r="F24" s="203"/>
      <c r="G24" s="204">
        <v>0</v>
      </c>
      <c r="H24" s="195">
        <f t="shared" si="2"/>
        <v>0</v>
      </c>
      <c r="I24" s="209">
        <f t="shared" si="3"/>
        <v>0</v>
      </c>
      <c r="J24" s="195">
        <f t="shared" si="0"/>
        <v>0</v>
      </c>
      <c r="K24" s="196">
        <f t="shared" si="1"/>
        <v>0</v>
      </c>
      <c r="L24" s="210"/>
    </row>
    <row r="25" spans="1:12" ht="12.75" customHeight="1" thickBot="1">
      <c r="A25" s="212"/>
      <c r="B25" s="213"/>
      <c r="C25" s="214"/>
      <c r="D25" s="215"/>
      <c r="E25" s="216"/>
      <c r="F25" s="217"/>
      <c r="G25" s="218">
        <v>0</v>
      </c>
      <c r="H25" s="205">
        <f t="shared" si="2"/>
        <v>0</v>
      </c>
      <c r="I25" s="219">
        <f t="shared" si="3"/>
        <v>0</v>
      </c>
      <c r="J25" s="205">
        <f t="shared" si="0"/>
        <v>0</v>
      </c>
      <c r="K25" s="196">
        <f t="shared" si="1"/>
        <v>0</v>
      </c>
      <c r="L25" s="210"/>
    </row>
    <row r="26" spans="1:12" ht="12.75" customHeight="1" thickBot="1">
      <c r="A26" s="220" t="s">
        <v>25</v>
      </c>
      <c r="B26" s="221"/>
      <c r="C26" s="222"/>
      <c r="D26" s="223"/>
      <c r="E26" s="223"/>
      <c r="F26" s="224">
        <f>SUM(F13:F25)</f>
        <v>0</v>
      </c>
      <c r="G26" s="225"/>
      <c r="H26" s="224">
        <f>SUM(H13:H25)</f>
        <v>0</v>
      </c>
      <c r="I26" s="226"/>
      <c r="J26" s="224">
        <f>SUM(J13:J25)</f>
        <v>0</v>
      </c>
      <c r="K26" s="227">
        <f>SUM(K13:K25)</f>
        <v>0</v>
      </c>
      <c r="L26" s="305">
        <v>1</v>
      </c>
    </row>
    <row r="27" spans="1:12" ht="12.75" customHeight="1" thickBot="1">
      <c r="A27" s="228" t="s">
        <v>79</v>
      </c>
      <c r="B27" s="229"/>
      <c r="C27" s="230"/>
      <c r="D27" s="230"/>
      <c r="E27" s="231" t="s">
        <v>26</v>
      </c>
      <c r="F27" s="232">
        <v>0.56</v>
      </c>
      <c r="G27" s="233"/>
      <c r="H27" s="306" t="s">
        <v>98</v>
      </c>
      <c r="I27" s="304">
        <v>0.26</v>
      </c>
      <c r="J27" s="233"/>
      <c r="K27" s="234">
        <f>+F27*K26</f>
        <v>0</v>
      </c>
      <c r="L27" s="210"/>
    </row>
    <row r="28" spans="1:12" ht="15.75" customHeight="1" thickBot="1">
      <c r="A28" s="235"/>
      <c r="B28" s="236" t="s">
        <v>13</v>
      </c>
      <c r="C28" s="237"/>
      <c r="D28" s="238"/>
      <c r="E28" s="238"/>
      <c r="F28" s="239"/>
      <c r="G28" s="239"/>
      <c r="H28" s="239"/>
      <c r="I28" s="239"/>
      <c r="J28" s="240"/>
      <c r="K28" s="241">
        <f>K26+K27</f>
        <v>0</v>
      </c>
      <c r="L28" s="242"/>
    </row>
    <row r="29" spans="1:12" ht="15.75" customHeight="1">
      <c r="A29" s="243" t="s">
        <v>28</v>
      </c>
      <c r="B29" s="159"/>
      <c r="C29" s="159" t="s">
        <v>80</v>
      </c>
      <c r="D29" s="159"/>
      <c r="E29" s="159"/>
      <c r="F29" s="244"/>
      <c r="G29" s="244"/>
      <c r="H29" s="244"/>
      <c r="I29" s="244"/>
      <c r="J29" s="244"/>
      <c r="K29" s="245"/>
      <c r="L29" s="246"/>
    </row>
    <row r="30" spans="1:12" ht="12.75">
      <c r="A30" s="247" t="s">
        <v>66</v>
      </c>
      <c r="B30" s="248"/>
      <c r="C30" s="309" t="s">
        <v>67</v>
      </c>
      <c r="D30" s="310"/>
      <c r="E30" s="243"/>
      <c r="F30" s="249"/>
      <c r="G30" s="249"/>
      <c r="H30" s="249"/>
      <c r="I30" s="175" t="s">
        <v>30</v>
      </c>
      <c r="J30" s="175" t="s">
        <v>30</v>
      </c>
      <c r="K30" s="175" t="s">
        <v>29</v>
      </c>
      <c r="L30" s="250"/>
    </row>
    <row r="31" spans="1:12" ht="13.5" thickBot="1">
      <c r="A31" s="181" t="s">
        <v>27</v>
      </c>
      <c r="B31" s="185" t="s">
        <v>8</v>
      </c>
      <c r="C31" s="311" t="s">
        <v>97</v>
      </c>
      <c r="D31" s="312"/>
      <c r="E31" s="251" t="s">
        <v>16</v>
      </c>
      <c r="F31" s="252"/>
      <c r="G31" s="252"/>
      <c r="H31" s="184"/>
      <c r="I31" s="185" t="s">
        <v>31</v>
      </c>
      <c r="J31" s="185" t="s">
        <v>32</v>
      </c>
      <c r="K31" s="185" t="s">
        <v>5</v>
      </c>
      <c r="L31" s="250"/>
    </row>
    <row r="32" spans="1:12" ht="12.75" customHeight="1">
      <c r="A32" s="253"/>
      <c r="B32" s="254"/>
      <c r="C32" s="253"/>
      <c r="D32" s="255"/>
      <c r="E32" s="256"/>
      <c r="F32" s="255"/>
      <c r="G32" s="257"/>
      <c r="H32" s="255"/>
      <c r="I32" s="258"/>
      <c r="J32" s="259"/>
      <c r="K32" s="260">
        <f aca="true" t="shared" si="4" ref="K32:K37">IF(I32&gt;1,J32*I32,J32)</f>
        <v>0</v>
      </c>
      <c r="L32" s="250"/>
    </row>
    <row r="33" spans="1:12" ht="12.75" customHeight="1">
      <c r="A33" s="261"/>
      <c r="B33" s="261"/>
      <c r="C33" s="261"/>
      <c r="D33" s="262"/>
      <c r="E33" s="263"/>
      <c r="F33" s="262"/>
      <c r="G33" s="257"/>
      <c r="H33" s="262"/>
      <c r="I33" s="264"/>
      <c r="J33" s="265"/>
      <c r="K33" s="266">
        <f t="shared" si="4"/>
        <v>0</v>
      </c>
      <c r="L33" s="250"/>
    </row>
    <row r="34" spans="1:12" ht="12.75" customHeight="1">
      <c r="A34" s="261"/>
      <c r="B34" s="261"/>
      <c r="C34" s="261"/>
      <c r="D34" s="262"/>
      <c r="E34" s="263"/>
      <c r="F34" s="262"/>
      <c r="G34" s="257"/>
      <c r="H34" s="262"/>
      <c r="I34" s="264"/>
      <c r="J34" s="265"/>
      <c r="K34" s="266">
        <f t="shared" si="4"/>
        <v>0</v>
      </c>
      <c r="L34" s="250"/>
    </row>
    <row r="35" spans="1:12" ht="12.75" customHeight="1">
      <c r="A35" s="261"/>
      <c r="B35" s="261"/>
      <c r="C35" s="261"/>
      <c r="D35" s="262"/>
      <c r="E35" s="263"/>
      <c r="F35" s="262"/>
      <c r="G35" s="257"/>
      <c r="H35" s="262"/>
      <c r="I35" s="264"/>
      <c r="J35" s="265"/>
      <c r="K35" s="266">
        <f t="shared" si="4"/>
        <v>0</v>
      </c>
      <c r="L35" s="250"/>
    </row>
    <row r="36" spans="1:12" ht="12.75" customHeight="1">
      <c r="A36" s="267"/>
      <c r="B36" s="267"/>
      <c r="C36" s="267"/>
      <c r="D36" s="268"/>
      <c r="E36" s="269"/>
      <c r="F36" s="268"/>
      <c r="G36" s="257"/>
      <c r="H36" s="268"/>
      <c r="I36" s="270"/>
      <c r="J36" s="271"/>
      <c r="K36" s="266">
        <f t="shared" si="4"/>
        <v>0</v>
      </c>
      <c r="L36" s="250"/>
    </row>
    <row r="37" spans="1:12" ht="12.75" customHeight="1">
      <c r="A37" s="272"/>
      <c r="B37" s="272"/>
      <c r="C37" s="272"/>
      <c r="D37" s="160"/>
      <c r="E37" s="273"/>
      <c r="F37" s="160"/>
      <c r="G37" s="274"/>
      <c r="H37" s="160"/>
      <c r="I37" s="275"/>
      <c r="J37" s="276"/>
      <c r="K37" s="266">
        <f t="shared" si="4"/>
        <v>0</v>
      </c>
      <c r="L37" s="277"/>
    </row>
    <row r="38" spans="1:12" ht="13.5" thickBot="1">
      <c r="A38" s="228" t="s">
        <v>79</v>
      </c>
      <c r="B38" s="229"/>
      <c r="C38" s="230"/>
      <c r="D38" s="278"/>
      <c r="E38" s="279" t="s">
        <v>26</v>
      </c>
      <c r="F38" s="280">
        <v>0.56</v>
      </c>
      <c r="G38" s="281"/>
      <c r="H38" s="306" t="s">
        <v>98</v>
      </c>
      <c r="I38" s="304">
        <v>0.26</v>
      </c>
      <c r="J38" s="282"/>
      <c r="K38" s="283">
        <f>SUM(K32:K37)*F38</f>
        <v>0</v>
      </c>
      <c r="L38" s="284"/>
    </row>
    <row r="39" spans="1:12" ht="13.5" thickBot="1">
      <c r="A39" s="284"/>
      <c r="B39" s="284"/>
      <c r="C39" s="284"/>
      <c r="D39" s="284"/>
      <c r="E39" s="284"/>
      <c r="F39" s="307" t="s">
        <v>17</v>
      </c>
      <c r="G39" s="308"/>
      <c r="H39" s="308"/>
      <c r="I39" s="308"/>
      <c r="J39" s="285"/>
      <c r="K39" s="286">
        <f>SUM(K32:K38)</f>
        <v>0</v>
      </c>
      <c r="L39" s="158"/>
    </row>
    <row r="40" spans="1:12" ht="12.75" customHeight="1" thickBot="1">
      <c r="A40" s="158"/>
      <c r="B40" s="158"/>
      <c r="C40" s="158"/>
      <c r="D40" s="158"/>
      <c r="E40" s="158"/>
      <c r="F40" s="287" t="s">
        <v>18</v>
      </c>
      <c r="G40" s="288"/>
      <c r="H40" s="288"/>
      <c r="I40" s="288"/>
      <c r="J40" s="288"/>
      <c r="K40" s="289" t="s">
        <v>40</v>
      </c>
      <c r="L40" s="290">
        <f>SUM(K28+K39)</f>
        <v>0</v>
      </c>
    </row>
    <row r="41" spans="1:12" ht="12.75">
      <c r="A41" s="291" t="s">
        <v>33</v>
      </c>
      <c r="B41" s="292"/>
      <c r="C41" s="292"/>
      <c r="D41" s="292"/>
      <c r="E41" s="293" t="s">
        <v>15</v>
      </c>
      <c r="F41" s="294"/>
      <c r="G41" s="293"/>
      <c r="H41" s="293"/>
      <c r="I41" s="293"/>
      <c r="J41" s="293"/>
      <c r="K41" s="293"/>
      <c r="L41" s="293"/>
    </row>
    <row r="42" spans="1:12" ht="20.25" customHeight="1">
      <c r="A42" s="293" t="s">
        <v>34</v>
      </c>
      <c r="B42" s="292"/>
      <c r="C42" s="292"/>
      <c r="D42" s="292"/>
      <c r="E42" s="293" t="s">
        <v>15</v>
      </c>
      <c r="F42" s="292"/>
      <c r="G42" s="293" t="s">
        <v>9</v>
      </c>
      <c r="H42" s="293"/>
      <c r="I42" s="293"/>
      <c r="J42" s="293"/>
      <c r="K42" s="293"/>
      <c r="L42" s="293"/>
    </row>
    <row r="43" spans="1:12" ht="12.75">
      <c r="A43" s="313"/>
      <c r="B43" s="314"/>
      <c r="C43" s="314"/>
      <c r="D43" s="314"/>
      <c r="E43" s="5"/>
      <c r="F43" s="6"/>
      <c r="G43" s="5"/>
      <c r="H43" s="5"/>
      <c r="I43" s="5"/>
      <c r="J43" s="5"/>
      <c r="K43" s="5"/>
      <c r="L43" s="5"/>
    </row>
    <row r="44" ht="15" customHeight="1"/>
  </sheetData>
  <sheetProtection/>
  <mergeCells count="4">
    <mergeCell ref="F39:I39"/>
    <mergeCell ref="C30:D30"/>
    <mergeCell ref="C31:D31"/>
    <mergeCell ref="A43:D43"/>
  </mergeCells>
  <printOptions/>
  <pageMargins left="0" right="0" top="0" bottom="0.38" header="0.5" footer="0.13"/>
  <pageSetup horizontalDpi="300" verticalDpi="300" orientation="landscape" scale="95" r:id="rId2"/>
  <headerFooter alignWithMargins="0">
    <oddFooter>&amp;L&amp;F  
&amp;D&amp;C                                                           &amp;"Arial,Bold Italic"&amp;X1&amp;"Arial,Regular"&amp;X Insert correct %.        *Off campus remote, &gt;50 miles College Park. Off campus adjacent, &lt;50 miles use 27.5%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6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0.28125" style="0" customWidth="1"/>
    <col min="2" max="2" width="15.421875" style="0" customWidth="1"/>
    <col min="3" max="3" width="14.8515625" style="0" customWidth="1"/>
    <col min="4" max="5" width="17.28125" style="0" customWidth="1"/>
    <col min="6" max="6" width="18.8515625" style="0" customWidth="1"/>
    <col min="7" max="7" width="14.7109375" style="0" customWidth="1"/>
  </cols>
  <sheetData>
    <row r="2" spans="2:7" ht="17.25">
      <c r="B2" s="301" t="s">
        <v>96</v>
      </c>
      <c r="C2" s="301"/>
      <c r="D2" s="301"/>
      <c r="E2" s="301"/>
      <c r="F2" s="302"/>
      <c r="G2" s="144"/>
    </row>
    <row r="5" spans="1:7" s="295" customFormat="1" ht="26.25">
      <c r="A5" s="298" t="s">
        <v>95</v>
      </c>
      <c r="B5" s="298" t="s">
        <v>93</v>
      </c>
      <c r="C5" s="298" t="s">
        <v>94</v>
      </c>
      <c r="D5" s="298" t="s">
        <v>82</v>
      </c>
      <c r="E5" s="298" t="s">
        <v>4</v>
      </c>
      <c r="F5" s="299" t="s">
        <v>83</v>
      </c>
      <c r="G5" s="299" t="s">
        <v>84</v>
      </c>
    </row>
    <row r="12" spans="2:6" s="296" customFormat="1" ht="12.75">
      <c r="B12" s="144"/>
      <c r="C12" s="144"/>
      <c r="D12" s="144"/>
      <c r="E12" s="144"/>
      <c r="F12" s="144"/>
    </row>
    <row r="24" spans="2:6" s="144" customFormat="1" ht="17.25">
      <c r="B24" s="300" t="s">
        <v>85</v>
      </c>
      <c r="C24" s="301"/>
      <c r="D24" s="301"/>
      <c r="E24" s="301"/>
      <c r="F24" s="297"/>
    </row>
    <row r="46" spans="4:5" ht="12.75">
      <c r="D46" s="145"/>
      <c r="E46" s="14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view="pageLayout" workbookViewId="0" topLeftCell="A1">
      <selection activeCell="F39" sqref="F39:I39"/>
    </sheetView>
  </sheetViews>
  <sheetFormatPr defaultColWidth="9.140625" defaultRowHeight="12.75"/>
  <cols>
    <col min="1" max="2" width="12.421875" style="0" customWidth="1"/>
    <col min="3" max="3" width="15.140625" style="0" customWidth="1"/>
    <col min="4" max="4" width="17.00390625" style="0" customWidth="1"/>
    <col min="5" max="5" width="12.421875" style="0" customWidth="1"/>
    <col min="6" max="6" width="9.57421875" style="0" customWidth="1"/>
    <col min="7" max="8" width="10.8515625" style="0" customWidth="1"/>
    <col min="9" max="9" width="8.421875" style="0" customWidth="1"/>
    <col min="10" max="10" width="11.00390625" style="0" customWidth="1"/>
    <col min="11" max="11" width="12.00390625" style="0" customWidth="1"/>
    <col min="12" max="12" width="10.140625" style="0" customWidth="1"/>
  </cols>
  <sheetData>
    <row r="1" spans="1:12" ht="12.75">
      <c r="A1" s="7" t="s">
        <v>65</v>
      </c>
      <c r="B1" s="8"/>
      <c r="C1" s="9"/>
      <c r="D1" s="9"/>
      <c r="E1" s="9"/>
      <c r="F1" s="9"/>
      <c r="G1" s="9"/>
      <c r="H1" s="9"/>
      <c r="I1" s="9"/>
      <c r="J1" s="10"/>
      <c r="K1" s="9" t="s">
        <v>39</v>
      </c>
      <c r="L1" s="10"/>
    </row>
    <row r="2" spans="1:12" ht="12.7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0" t="s">
        <v>35</v>
      </c>
      <c r="B4" s="12" t="s">
        <v>71</v>
      </c>
      <c r="C4" s="13"/>
      <c r="D4" s="13"/>
      <c r="E4" s="9" t="s">
        <v>41</v>
      </c>
      <c r="F4" s="14" t="s">
        <v>46</v>
      </c>
      <c r="G4" s="13"/>
      <c r="H4" s="9" t="s">
        <v>42</v>
      </c>
      <c r="I4" s="10"/>
      <c r="J4" s="15" t="s">
        <v>24</v>
      </c>
      <c r="K4" s="13"/>
      <c r="L4" s="13"/>
    </row>
    <row r="5" spans="1:12" ht="12.75">
      <c r="A5" s="10"/>
      <c r="B5" s="10"/>
      <c r="C5" s="10"/>
      <c r="D5" s="9"/>
      <c r="E5" s="10"/>
      <c r="F5" s="16"/>
      <c r="G5" s="10"/>
      <c r="H5" s="10"/>
      <c r="I5" s="10"/>
      <c r="J5" s="10"/>
      <c r="K5" s="9"/>
      <c r="L5" s="9"/>
    </row>
    <row r="6" spans="1:12" ht="12.75">
      <c r="A6" s="10" t="s">
        <v>44</v>
      </c>
      <c r="B6" s="10"/>
      <c r="C6" s="17" t="s">
        <v>40</v>
      </c>
      <c r="D6" s="18">
        <v>50000</v>
      </c>
      <c r="E6" s="9" t="s">
        <v>37</v>
      </c>
      <c r="F6" s="9"/>
      <c r="G6" s="19">
        <v>43344</v>
      </c>
      <c r="H6" s="9" t="s">
        <v>43</v>
      </c>
      <c r="I6" s="10"/>
      <c r="J6" s="15" t="s">
        <v>73</v>
      </c>
      <c r="K6" s="13"/>
      <c r="L6" s="20"/>
    </row>
    <row r="7" spans="1:12" ht="12.75">
      <c r="A7" s="10" t="s">
        <v>45</v>
      </c>
      <c r="B7" s="10"/>
      <c r="C7" s="17" t="s">
        <v>40</v>
      </c>
      <c r="D7" s="21">
        <f>L40</f>
        <v>50210.22232</v>
      </c>
      <c r="E7" s="9"/>
      <c r="F7" s="16"/>
      <c r="G7" s="10"/>
      <c r="H7" s="9"/>
      <c r="I7" s="10"/>
      <c r="J7" s="10"/>
      <c r="K7" s="10"/>
      <c r="L7" s="10"/>
    </row>
    <row r="8" spans="1:12" ht="13.5" thickBot="1">
      <c r="A8" s="22" t="s">
        <v>36</v>
      </c>
      <c r="B8" s="10"/>
      <c r="C8" s="17" t="s">
        <v>40</v>
      </c>
      <c r="D8" s="23">
        <f>SUM(D6:D7)</f>
        <v>100210.22232</v>
      </c>
      <c r="E8" s="9" t="s">
        <v>38</v>
      </c>
      <c r="F8" s="16"/>
      <c r="G8" s="19">
        <v>44074</v>
      </c>
      <c r="H8" s="9" t="s">
        <v>63</v>
      </c>
      <c r="I8" s="12" t="s">
        <v>72</v>
      </c>
      <c r="J8" s="10"/>
      <c r="K8" s="10" t="s">
        <v>64</v>
      </c>
      <c r="L8" s="12"/>
    </row>
    <row r="9" spans="1:12" s="150" customFormat="1" ht="15">
      <c r="A9" s="151" t="s">
        <v>88</v>
      </c>
      <c r="B9" s="151"/>
      <c r="C9" s="151"/>
      <c r="D9" s="152" t="s">
        <v>87</v>
      </c>
      <c r="E9" s="151"/>
      <c r="F9" s="151" t="s">
        <v>81</v>
      </c>
      <c r="G9" s="151"/>
      <c r="H9" s="151"/>
      <c r="I9" s="152"/>
      <c r="J9" s="152"/>
      <c r="K9" s="152"/>
      <c r="L9" s="152"/>
    </row>
    <row r="10" spans="1:12" ht="12.75">
      <c r="A10" s="24" t="s">
        <v>5</v>
      </c>
      <c r="B10" s="24"/>
      <c r="C10" s="25"/>
      <c r="D10" s="26"/>
      <c r="E10" s="27"/>
      <c r="F10" s="26"/>
      <c r="G10" s="27" t="s">
        <v>21</v>
      </c>
      <c r="H10" s="27" t="s">
        <v>2</v>
      </c>
      <c r="I10" s="27"/>
      <c r="J10" s="26" t="s">
        <v>2</v>
      </c>
      <c r="K10" s="27" t="s">
        <v>2</v>
      </c>
      <c r="L10" s="27" t="s">
        <v>6</v>
      </c>
    </row>
    <row r="11" spans="1:12" ht="12.75">
      <c r="A11" s="28" t="s">
        <v>66</v>
      </c>
      <c r="B11" s="29"/>
      <c r="C11" s="30"/>
      <c r="D11" s="31" t="s">
        <v>11</v>
      </c>
      <c r="E11" s="32" t="s">
        <v>8</v>
      </c>
      <c r="F11" s="31" t="s">
        <v>20</v>
      </c>
      <c r="G11" s="32" t="s">
        <v>4</v>
      </c>
      <c r="H11" s="32" t="s">
        <v>4</v>
      </c>
      <c r="I11" s="32" t="s">
        <v>22</v>
      </c>
      <c r="J11" s="31" t="s">
        <v>3</v>
      </c>
      <c r="K11" s="32" t="s">
        <v>23</v>
      </c>
      <c r="L11" s="32" t="s">
        <v>7</v>
      </c>
    </row>
    <row r="12" spans="1:12" ht="13.5" thickBot="1">
      <c r="A12" s="33" t="s">
        <v>27</v>
      </c>
      <c r="B12" s="34" t="s">
        <v>1</v>
      </c>
      <c r="C12" s="35"/>
      <c r="D12" s="36" t="s">
        <v>12</v>
      </c>
      <c r="E12" s="37" t="s">
        <v>19</v>
      </c>
      <c r="F12" s="36" t="s">
        <v>4</v>
      </c>
      <c r="G12" s="37" t="s">
        <v>5</v>
      </c>
      <c r="H12" s="37" t="s">
        <v>5</v>
      </c>
      <c r="I12" s="37" t="s">
        <v>10</v>
      </c>
      <c r="J12" s="36" t="s">
        <v>5</v>
      </c>
      <c r="K12" s="37" t="s">
        <v>5</v>
      </c>
      <c r="L12" s="37" t="s">
        <v>14</v>
      </c>
    </row>
    <row r="13" spans="1:12" ht="15" customHeight="1" thickBot="1">
      <c r="A13" s="38" t="s">
        <v>74</v>
      </c>
      <c r="B13" s="39" t="s">
        <v>24</v>
      </c>
      <c r="C13" s="40"/>
      <c r="D13" s="41" t="s">
        <v>75</v>
      </c>
      <c r="E13" s="148" t="s">
        <v>103</v>
      </c>
      <c r="F13" s="42">
        <v>86200</v>
      </c>
      <c r="G13" s="43">
        <v>0.06</v>
      </c>
      <c r="H13" s="44">
        <f>+G13*F13</f>
        <v>5172</v>
      </c>
      <c r="I13" s="45">
        <v>0.243</v>
      </c>
      <c r="J13" s="46">
        <f>+H13*I13</f>
        <v>1256.796</v>
      </c>
      <c r="K13" s="47">
        <f>H13+J13</f>
        <v>6428.796</v>
      </c>
      <c r="L13" s="48"/>
    </row>
    <row r="14" spans="1:12" ht="15" customHeight="1" thickBot="1">
      <c r="A14" s="49" t="s">
        <v>76</v>
      </c>
      <c r="B14" s="50" t="s">
        <v>101</v>
      </c>
      <c r="C14" s="51"/>
      <c r="D14" s="52" t="s">
        <v>77</v>
      </c>
      <c r="E14" s="149" t="s">
        <v>104</v>
      </c>
      <c r="F14" s="54">
        <v>104700</v>
      </c>
      <c r="G14" s="55">
        <v>0.06</v>
      </c>
      <c r="H14" s="56">
        <f>+G14*F14</f>
        <v>6282</v>
      </c>
      <c r="I14" s="57">
        <v>0.243</v>
      </c>
      <c r="J14" s="46">
        <f>+H14*I14</f>
        <v>1526.526</v>
      </c>
      <c r="K14" s="47">
        <f>H14+J14</f>
        <v>7808.526</v>
      </c>
      <c r="L14" s="58"/>
    </row>
    <row r="15" spans="1:12" ht="15" customHeight="1" thickBot="1">
      <c r="A15" s="59"/>
      <c r="B15" s="50"/>
      <c r="C15" s="51"/>
      <c r="D15" s="52"/>
      <c r="E15" s="53"/>
      <c r="F15" s="54"/>
      <c r="G15" s="55">
        <v>0</v>
      </c>
      <c r="H15" s="46">
        <f>+G15*F15</f>
        <v>0</v>
      </c>
      <c r="I15" s="60">
        <v>0</v>
      </c>
      <c r="J15" s="46">
        <f>+H15*I15</f>
        <v>0</v>
      </c>
      <c r="K15" s="47">
        <f>H15+J15</f>
        <v>0</v>
      </c>
      <c r="L15" s="61"/>
    </row>
    <row r="16" spans="1:12" ht="15" customHeight="1" thickBot="1">
      <c r="A16" s="59"/>
      <c r="B16" s="50"/>
      <c r="C16" s="51"/>
      <c r="D16" s="52"/>
      <c r="E16" s="53"/>
      <c r="F16" s="54"/>
      <c r="G16" s="55">
        <v>0</v>
      </c>
      <c r="H16" s="46">
        <f>F16*G16</f>
        <v>0</v>
      </c>
      <c r="I16" s="60">
        <v>0</v>
      </c>
      <c r="J16" s="46">
        <f aca="true" t="shared" si="0" ref="J16:J25">H16*I16</f>
        <v>0</v>
      </c>
      <c r="K16" s="47">
        <f aca="true" t="shared" si="1" ref="K16:K25">H16+J16</f>
        <v>0</v>
      </c>
      <c r="L16" s="61"/>
    </row>
    <row r="17" spans="1:12" ht="15" customHeight="1" thickBot="1">
      <c r="A17" s="59"/>
      <c r="B17" s="50"/>
      <c r="C17" s="51"/>
      <c r="D17" s="52"/>
      <c r="E17" s="62"/>
      <c r="F17" s="54"/>
      <c r="G17" s="55">
        <v>0</v>
      </c>
      <c r="H17" s="46">
        <f aca="true" t="shared" si="2" ref="H17:H25">F17*G17</f>
        <v>0</v>
      </c>
      <c r="I17" s="60">
        <v>0</v>
      </c>
      <c r="J17" s="46">
        <f t="shared" si="0"/>
        <v>0</v>
      </c>
      <c r="K17" s="47">
        <f t="shared" si="1"/>
        <v>0</v>
      </c>
      <c r="L17" s="61"/>
    </row>
    <row r="18" spans="1:12" ht="15" customHeight="1" thickBot="1">
      <c r="A18" s="59"/>
      <c r="B18" s="50"/>
      <c r="C18" s="51"/>
      <c r="D18" s="52"/>
      <c r="E18" s="62"/>
      <c r="F18" s="54"/>
      <c r="G18" s="55">
        <v>0</v>
      </c>
      <c r="H18" s="46">
        <f>F18*G18</f>
        <v>0</v>
      </c>
      <c r="I18" s="60">
        <v>0</v>
      </c>
      <c r="J18" s="46">
        <f t="shared" si="0"/>
        <v>0</v>
      </c>
      <c r="K18" s="47">
        <f t="shared" si="1"/>
        <v>0</v>
      </c>
      <c r="L18" s="61"/>
    </row>
    <row r="19" spans="1:12" ht="15" customHeight="1" thickBot="1">
      <c r="A19" s="59"/>
      <c r="B19" s="50"/>
      <c r="C19" s="51"/>
      <c r="D19" s="52"/>
      <c r="E19" s="62"/>
      <c r="F19" s="54"/>
      <c r="G19" s="55">
        <v>0</v>
      </c>
      <c r="H19" s="46">
        <f t="shared" si="2"/>
        <v>0</v>
      </c>
      <c r="I19" s="60">
        <f aca="true" t="shared" si="3" ref="I19:I25">SUM(F19+H19)</f>
        <v>0</v>
      </c>
      <c r="J19" s="46">
        <f t="shared" si="0"/>
        <v>0</v>
      </c>
      <c r="K19" s="47">
        <f t="shared" si="1"/>
        <v>0</v>
      </c>
      <c r="L19" s="61"/>
    </row>
    <row r="20" spans="1:12" ht="15" customHeight="1" thickBot="1">
      <c r="A20" s="59"/>
      <c r="B20" s="50"/>
      <c r="C20" s="51"/>
      <c r="D20" s="52"/>
      <c r="E20" s="62"/>
      <c r="F20" s="54"/>
      <c r="G20" s="55">
        <v>0</v>
      </c>
      <c r="H20" s="46">
        <f t="shared" si="2"/>
        <v>0</v>
      </c>
      <c r="I20" s="60">
        <f t="shared" si="3"/>
        <v>0</v>
      </c>
      <c r="J20" s="46">
        <f t="shared" si="0"/>
        <v>0</v>
      </c>
      <c r="K20" s="47">
        <f t="shared" si="1"/>
        <v>0</v>
      </c>
      <c r="L20" s="61"/>
    </row>
    <row r="21" spans="1:12" ht="15" customHeight="1" thickBot="1">
      <c r="A21" s="59"/>
      <c r="B21" s="50"/>
      <c r="C21" s="51"/>
      <c r="D21" s="52"/>
      <c r="E21" s="62"/>
      <c r="F21" s="54"/>
      <c r="G21" s="55">
        <v>0</v>
      </c>
      <c r="H21" s="46">
        <f t="shared" si="2"/>
        <v>0</v>
      </c>
      <c r="I21" s="60">
        <f t="shared" si="3"/>
        <v>0</v>
      </c>
      <c r="J21" s="46">
        <f t="shared" si="0"/>
        <v>0</v>
      </c>
      <c r="K21" s="47">
        <f t="shared" si="1"/>
        <v>0</v>
      </c>
      <c r="L21" s="61"/>
    </row>
    <row r="22" spans="1:12" ht="15" customHeight="1" thickBot="1">
      <c r="A22" s="59"/>
      <c r="B22" s="50"/>
      <c r="C22" s="51"/>
      <c r="D22" s="52"/>
      <c r="E22" s="62"/>
      <c r="F22" s="54"/>
      <c r="G22" s="55">
        <v>0</v>
      </c>
      <c r="H22" s="46">
        <f t="shared" si="2"/>
        <v>0</v>
      </c>
      <c r="I22" s="60">
        <f t="shared" si="3"/>
        <v>0</v>
      </c>
      <c r="J22" s="46">
        <f t="shared" si="0"/>
        <v>0</v>
      </c>
      <c r="K22" s="47">
        <f t="shared" si="1"/>
        <v>0</v>
      </c>
      <c r="L22" s="61"/>
    </row>
    <row r="23" spans="1:12" ht="15" customHeight="1" thickBot="1">
      <c r="A23" s="59"/>
      <c r="B23" s="50"/>
      <c r="C23" s="51"/>
      <c r="D23" s="52"/>
      <c r="E23" s="62"/>
      <c r="F23" s="54"/>
      <c r="G23" s="55">
        <v>0</v>
      </c>
      <c r="H23" s="46">
        <f t="shared" si="2"/>
        <v>0</v>
      </c>
      <c r="I23" s="60">
        <f t="shared" si="3"/>
        <v>0</v>
      </c>
      <c r="J23" s="46">
        <f t="shared" si="0"/>
        <v>0</v>
      </c>
      <c r="K23" s="47">
        <f t="shared" si="1"/>
        <v>0</v>
      </c>
      <c r="L23" s="61"/>
    </row>
    <row r="24" spans="1:12" ht="15" customHeight="1" thickBot="1">
      <c r="A24" s="59"/>
      <c r="B24" s="50"/>
      <c r="C24" s="51"/>
      <c r="D24" s="52"/>
      <c r="E24" s="62"/>
      <c r="F24" s="54"/>
      <c r="G24" s="55">
        <v>0</v>
      </c>
      <c r="H24" s="46">
        <f t="shared" si="2"/>
        <v>0</v>
      </c>
      <c r="I24" s="60">
        <f t="shared" si="3"/>
        <v>0</v>
      </c>
      <c r="J24" s="46">
        <f t="shared" si="0"/>
        <v>0</v>
      </c>
      <c r="K24" s="47">
        <f t="shared" si="1"/>
        <v>0</v>
      </c>
      <c r="L24" s="61"/>
    </row>
    <row r="25" spans="1:12" ht="15" customHeight="1" thickBot="1">
      <c r="A25" s="63"/>
      <c r="B25" s="64"/>
      <c r="C25" s="65"/>
      <c r="D25" s="66"/>
      <c r="E25" s="67"/>
      <c r="F25" s="68"/>
      <c r="G25" s="69">
        <v>0</v>
      </c>
      <c r="H25" s="56">
        <f t="shared" si="2"/>
        <v>0</v>
      </c>
      <c r="I25" s="70">
        <f t="shared" si="3"/>
        <v>0</v>
      </c>
      <c r="J25" s="56">
        <f t="shared" si="0"/>
        <v>0</v>
      </c>
      <c r="K25" s="47">
        <f t="shared" si="1"/>
        <v>0</v>
      </c>
      <c r="L25" s="61"/>
    </row>
    <row r="26" spans="1:12" ht="15" customHeight="1" thickBot="1">
      <c r="A26" s="71" t="s">
        <v>25</v>
      </c>
      <c r="B26" s="72"/>
      <c r="C26" s="73"/>
      <c r="D26" s="74"/>
      <c r="E26" s="74"/>
      <c r="F26" s="75">
        <f>SUM(F13:F25)</f>
        <v>190900</v>
      </c>
      <c r="G26" s="76"/>
      <c r="H26" s="75">
        <f>SUM(H13:H25)</f>
        <v>11454</v>
      </c>
      <c r="I26" s="77"/>
      <c r="J26" s="75">
        <f>SUM(J13:J25)</f>
        <v>2783.322</v>
      </c>
      <c r="K26" s="78">
        <f>SUM(K13:K25)</f>
        <v>14237.322</v>
      </c>
      <c r="L26" s="61">
        <v>1</v>
      </c>
    </row>
    <row r="27" spans="1:12" ht="15" customHeight="1" thickBot="1">
      <c r="A27" s="79" t="s">
        <v>68</v>
      </c>
      <c r="B27" s="80"/>
      <c r="C27" s="81"/>
      <c r="D27" s="81"/>
      <c r="E27" s="82" t="s">
        <v>26</v>
      </c>
      <c r="F27" s="83">
        <v>0.56</v>
      </c>
      <c r="G27" s="84"/>
      <c r="H27" s="85" t="s">
        <v>98</v>
      </c>
      <c r="I27" s="86">
        <v>0.26</v>
      </c>
      <c r="J27" s="84"/>
      <c r="K27" s="87">
        <f>+F27*K26</f>
        <v>7972.900320000001</v>
      </c>
      <c r="L27" s="61"/>
    </row>
    <row r="28" spans="1:12" ht="15.75" customHeight="1" thickBot="1">
      <c r="A28" s="88"/>
      <c r="B28" s="89" t="s">
        <v>13</v>
      </c>
      <c r="C28" s="90"/>
      <c r="D28" s="91"/>
      <c r="E28" s="91"/>
      <c r="F28" s="92"/>
      <c r="G28" s="92"/>
      <c r="H28" s="92"/>
      <c r="I28" s="92"/>
      <c r="J28" s="93"/>
      <c r="K28" s="94">
        <f>K26+K27</f>
        <v>22210.22232</v>
      </c>
      <c r="L28" s="95"/>
    </row>
    <row r="29" spans="1:12" ht="15.75" customHeight="1">
      <c r="A29" s="96" t="s">
        <v>28</v>
      </c>
      <c r="B29" s="10"/>
      <c r="C29" s="10" t="s">
        <v>69</v>
      </c>
      <c r="D29" s="10"/>
      <c r="E29" s="10"/>
      <c r="F29" s="97"/>
      <c r="G29" s="97"/>
      <c r="H29" s="97"/>
      <c r="I29" s="97"/>
      <c r="J29" s="97"/>
      <c r="K29" s="98"/>
      <c r="L29" s="99"/>
    </row>
    <row r="30" spans="1:12" ht="12.75">
      <c r="A30" s="100" t="s">
        <v>66</v>
      </c>
      <c r="B30" s="101"/>
      <c r="C30" s="317" t="s">
        <v>67</v>
      </c>
      <c r="D30" s="318"/>
      <c r="E30" s="96"/>
      <c r="F30" s="102"/>
      <c r="G30" s="102"/>
      <c r="H30" s="102"/>
      <c r="I30" s="27" t="s">
        <v>30</v>
      </c>
      <c r="J30" s="27" t="s">
        <v>30</v>
      </c>
      <c r="K30" s="27" t="s">
        <v>29</v>
      </c>
      <c r="L30" s="103"/>
    </row>
    <row r="31" spans="1:12" ht="13.5" thickBot="1">
      <c r="A31" s="33" t="s">
        <v>27</v>
      </c>
      <c r="B31" s="37" t="s">
        <v>8</v>
      </c>
      <c r="C31" s="319" t="s">
        <v>70</v>
      </c>
      <c r="D31" s="320"/>
      <c r="E31" s="104" t="s">
        <v>16</v>
      </c>
      <c r="F31" s="105"/>
      <c r="G31" s="105"/>
      <c r="H31" s="36"/>
      <c r="I31" s="37" t="s">
        <v>31</v>
      </c>
      <c r="J31" s="37" t="s">
        <v>32</v>
      </c>
      <c r="K31" s="37" t="s">
        <v>5</v>
      </c>
      <c r="L31" s="103"/>
    </row>
    <row r="32" spans="1:12" ht="12.75">
      <c r="A32" s="106"/>
      <c r="B32" s="107" t="s">
        <v>105</v>
      </c>
      <c r="C32" s="106" t="s">
        <v>99</v>
      </c>
      <c r="D32" s="108"/>
      <c r="E32" s="109" t="s">
        <v>100</v>
      </c>
      <c r="F32" s="108"/>
      <c r="G32" s="110"/>
      <c r="H32" s="108"/>
      <c r="I32" s="111"/>
      <c r="J32" s="112"/>
      <c r="K32" s="113">
        <v>28000</v>
      </c>
      <c r="L32" s="103"/>
    </row>
    <row r="33" spans="1:12" ht="12.75">
      <c r="A33" s="114"/>
      <c r="B33" s="114"/>
      <c r="C33" s="114"/>
      <c r="D33" s="115"/>
      <c r="E33" s="116"/>
      <c r="F33" s="115"/>
      <c r="G33" s="110"/>
      <c r="H33" s="115"/>
      <c r="I33" s="117"/>
      <c r="J33" s="118"/>
      <c r="K33" s="119">
        <f>IF(I33&gt;1,J33*I33,J33)</f>
        <v>0</v>
      </c>
      <c r="L33" s="103"/>
    </row>
    <row r="34" spans="1:12" ht="12.75">
      <c r="A34" s="114"/>
      <c r="B34" s="114"/>
      <c r="C34" s="114"/>
      <c r="D34" s="115"/>
      <c r="E34" s="116"/>
      <c r="F34" s="115"/>
      <c r="G34" s="110"/>
      <c r="H34" s="115"/>
      <c r="I34" s="117"/>
      <c r="J34" s="118"/>
      <c r="K34" s="119">
        <f>IF(I34&gt;1,J34*I34,J34)</f>
        <v>0</v>
      </c>
      <c r="L34" s="103"/>
    </row>
    <row r="35" spans="1:12" ht="12.75">
      <c r="A35" s="114"/>
      <c r="B35" s="114"/>
      <c r="C35" s="114"/>
      <c r="D35" s="115"/>
      <c r="E35" s="116"/>
      <c r="F35" s="115"/>
      <c r="G35" s="110"/>
      <c r="H35" s="115"/>
      <c r="I35" s="117"/>
      <c r="J35" s="118"/>
      <c r="K35" s="119">
        <f>IF(I35&gt;1,J35*I35,J35)</f>
        <v>0</v>
      </c>
      <c r="L35" s="103"/>
    </row>
    <row r="36" spans="1:12" ht="12.75">
      <c r="A36" s="120"/>
      <c r="B36" s="120"/>
      <c r="C36" s="120"/>
      <c r="D36" s="121"/>
      <c r="E36" s="122"/>
      <c r="F36" s="121"/>
      <c r="G36" s="110"/>
      <c r="H36" s="121"/>
      <c r="I36" s="123"/>
      <c r="J36" s="124"/>
      <c r="K36" s="119">
        <f>IF(I36&gt;1,J36*I36,J36)</f>
        <v>0</v>
      </c>
      <c r="L36" s="103"/>
    </row>
    <row r="37" spans="1:12" ht="12.75">
      <c r="A37" s="125"/>
      <c r="B37" s="125"/>
      <c r="C37" s="125"/>
      <c r="D37" s="12"/>
      <c r="E37" s="126"/>
      <c r="F37" s="12"/>
      <c r="G37" s="127"/>
      <c r="H37" s="12"/>
      <c r="I37" s="128"/>
      <c r="J37" s="129"/>
      <c r="K37" s="119">
        <f>IF(I37&gt;1,J37*I37,J37)</f>
        <v>0</v>
      </c>
      <c r="L37" s="95"/>
    </row>
    <row r="38" spans="1:12" ht="13.5" thickBot="1">
      <c r="A38" s="79" t="s">
        <v>68</v>
      </c>
      <c r="B38" s="80"/>
      <c r="C38" s="81"/>
      <c r="D38" s="130"/>
      <c r="E38" s="131" t="s">
        <v>26</v>
      </c>
      <c r="F38" s="132">
        <v>0.56</v>
      </c>
      <c r="G38" s="133"/>
      <c r="H38" s="85" t="s">
        <v>98</v>
      </c>
      <c r="I38" s="86">
        <v>0.26</v>
      </c>
      <c r="J38" s="134"/>
      <c r="K38" s="135">
        <f>SUM(K32:K37)*F37</f>
        <v>0</v>
      </c>
      <c r="L38" s="9"/>
    </row>
    <row r="39" spans="1:12" ht="13.5" thickBot="1">
      <c r="A39" s="9"/>
      <c r="B39" s="9"/>
      <c r="C39" s="9"/>
      <c r="D39" s="9"/>
      <c r="E39" s="9"/>
      <c r="F39" s="315" t="s">
        <v>17</v>
      </c>
      <c r="G39" s="316"/>
      <c r="H39" s="316"/>
      <c r="I39" s="316"/>
      <c r="J39" s="136"/>
      <c r="K39" s="137">
        <v>28000</v>
      </c>
      <c r="L39" s="9"/>
    </row>
    <row r="40" spans="1:12" ht="13.5" thickBot="1">
      <c r="A40" s="9"/>
      <c r="B40" s="9"/>
      <c r="C40" s="9"/>
      <c r="D40" s="9"/>
      <c r="E40" s="9"/>
      <c r="F40" s="138" t="s">
        <v>18</v>
      </c>
      <c r="G40" s="139"/>
      <c r="H40" s="139"/>
      <c r="I40" s="139"/>
      <c r="J40" s="139"/>
      <c r="K40" s="140" t="s">
        <v>40</v>
      </c>
      <c r="L40" s="141">
        <f>SUM(K28+K39)</f>
        <v>50210.22232</v>
      </c>
    </row>
    <row r="41" spans="1:12" ht="12.75">
      <c r="A41" s="142" t="s">
        <v>33</v>
      </c>
      <c r="B41" s="12"/>
      <c r="C41" s="12"/>
      <c r="D41" s="12"/>
      <c r="E41" s="9" t="s">
        <v>15</v>
      </c>
      <c r="F41" s="143"/>
      <c r="G41" s="9"/>
      <c r="H41" s="9"/>
      <c r="I41" s="9"/>
      <c r="J41" s="9"/>
      <c r="K41" s="9"/>
      <c r="L41" s="9"/>
    </row>
    <row r="42" spans="1:12" ht="12.75">
      <c r="A42" s="9" t="s">
        <v>34</v>
      </c>
      <c r="B42" s="12"/>
      <c r="C42" s="12"/>
      <c r="D42" s="12"/>
      <c r="E42" s="9" t="s">
        <v>15</v>
      </c>
      <c r="F42" s="12"/>
      <c r="G42" s="9" t="s">
        <v>9</v>
      </c>
      <c r="H42" s="9"/>
      <c r="I42" s="9"/>
      <c r="J42" s="9"/>
      <c r="K42" s="9"/>
      <c r="L42" s="9"/>
    </row>
    <row r="43" spans="2:6" ht="12.75">
      <c r="B43" s="1"/>
      <c r="C43" s="1"/>
      <c r="D43" s="1"/>
      <c r="F43" s="1"/>
    </row>
  </sheetData>
  <sheetProtection/>
  <mergeCells count="3">
    <mergeCell ref="F39:I39"/>
    <mergeCell ref="C30:D30"/>
    <mergeCell ref="C31:D31"/>
  </mergeCells>
  <printOptions/>
  <pageMargins left="0" right="0" top="0.1" bottom="0.38" header="0.5" footer="0.13"/>
  <pageSetup fitToHeight="1" fitToWidth="1" horizontalDpi="300" verticalDpi="300" orientation="landscape" r:id="rId2"/>
  <headerFooter alignWithMargins="0">
    <oddFooter>&amp;L&amp;F 
&amp;D&amp;C                                                     &amp;"Arial,Bold Italic"&amp;X1&amp;"Arial,Regular"&amp;X Insert correct %.  *Off campus remote, &gt;50 miles College Park. Off campus adjacent, &lt;50 miles use 27.5%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Ann C Legall</cp:lastModifiedBy>
  <cp:lastPrinted>2018-06-08T17:19:21Z</cp:lastPrinted>
  <dcterms:created xsi:type="dcterms:W3CDTF">1998-06-18T14:02:42Z</dcterms:created>
  <dcterms:modified xsi:type="dcterms:W3CDTF">2022-09-09T16:22:16Z</dcterms:modified>
  <cp:category/>
  <cp:version/>
  <cp:contentType/>
  <cp:contentStatus/>
</cp:coreProperties>
</file>